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trlProps/ctrlProp1.xml" ContentType="application/vnd.ms-excel.controlproperti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38.xml" ContentType="application/vnd.openxmlformats-officedocument.drawingml.chartshapes+xml"/>
  <Override PartName="/xl/charts/chart26.xml" ContentType="application/vnd.openxmlformats-officedocument.drawingml.chart+xml"/>
  <Override PartName="/xl/drawings/drawing39.xml" ContentType="application/vnd.openxmlformats-officedocument.drawingml.chartshapes+xml"/>
  <Override PartName="/xl/charts/chart27.xml" ContentType="application/vnd.openxmlformats-officedocument.drawingml.chart+xml"/>
  <Override PartName="/xl/drawings/drawing40.xml" ContentType="application/vnd.openxmlformats-officedocument.drawing+xml"/>
  <Override PartName="/xl/charts/chart28.xml" ContentType="application/vnd.openxmlformats-officedocument.drawingml.chart+xml"/>
  <Override PartName="/xl/drawings/drawing4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drawings/drawing42.xml" ContentType="application/vnd.openxmlformats-officedocument.drawingml.chartshapes+xml"/>
  <Override PartName="/xl/charts/chart31.xml" ContentType="application/vnd.openxmlformats-officedocument.drawingml.chart+xml"/>
  <Override PartName="/xl/drawings/drawing43.xml" ContentType="application/vnd.openxmlformats-officedocument.drawingml.chartshapes+xml"/>
  <Override PartName="/xl/charts/chart32.xml" ContentType="application/vnd.openxmlformats-officedocument.drawingml.chart+xml"/>
  <Override PartName="/xl/drawings/drawing44.xml" ContentType="application/vnd.openxmlformats-officedocument.drawingml.chartshapes+xml"/>
  <Override PartName="/xl/charts/chart33.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34.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11_Novembr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096" r:id="rId4"/>
    <sheet name="5sinóticos" sheetId="1097" r:id="rId5"/>
    <sheet name="6populacao1" sheetId="1091" r:id="rId6"/>
    <sheet name="7empregoINE1" sheetId="1092" r:id="rId7"/>
    <sheet name="8desemprego_INE1" sheetId="1093" r:id="rId8"/>
    <sheet name="9lay_off" sheetId="487" r:id="rId9"/>
    <sheet name="10desemprego_IEFP" sheetId="497" r:id="rId10"/>
    <sheet name="11desemprego_IEFP" sheetId="498" r:id="rId11"/>
    <sheet name="12fp_anexo C" sheetId="703" r:id="rId12"/>
    <sheet name="13empresarial" sheetId="1094" r:id="rId13"/>
    <sheet name="14ganhos" sheetId="458" r:id="rId14"/>
    <sheet name="15salários" sheetId="969" r:id="rId15"/>
    <sheet name="16irct" sheetId="491" r:id="rId16"/>
    <sheet name="17acidentes" sheetId="1095"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'13empresarial'!$A$1:$O$69</definedName>
    <definedName name="_xlnm.Print_Area" localSheetId="13">'14ganhos'!$A$1:$O$57</definedName>
    <definedName name="_xlnm.Print_Area" localSheetId="14">'15salários'!$A$1:$M$49</definedName>
    <definedName name="_xlnm.Print_Area" localSheetId="15">'16irct'!$A$1:$S$80</definedName>
    <definedName name="_xlnm.Print_Area" localSheetId="16">'17acidentes'!$A$1:$M$71</definedName>
    <definedName name="_xlnm.Print_Area" localSheetId="17">'18ssocial'!$A$1:$N$71</definedName>
    <definedName name="_xlnm.Print_Area" localSheetId="18">'19ssocial'!$A$1:$O$80</definedName>
    <definedName name="_xlnm.Print_Area" localSheetId="19">'20ssocial'!$A$1:$O$76</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'6populacao1'!$A$1:$P$59</definedName>
    <definedName name="_xlnm.Print_Area" localSheetId="6">'7empregoINE1'!$A$1:$P$66</definedName>
    <definedName name="_xlnm.Print_Area" localSheetId="7">'8desemprego_INE1'!$A$1:$P$62</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#REF!</definedName>
    <definedName name="mom6b" localSheetId="12">'13empresarial'!$C$42</definedName>
    <definedName name="mom8b">#REF!</definedName>
    <definedName name="mom9b">#REF!</definedName>
    <definedName name="mySortCriteria" localSheetId="12">[2]Calculation!$E$7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'15salários'!$A$1:$M$49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'6populacao1'!$A$1:$P$59</definedName>
    <definedName name="Z_5859C3A0_D6FB_40D9_B6C2_346CB5A63A0A_.wvu.PrintArea" localSheetId="6" hidden="1">'7empregoINE1'!$A$1:$P$66</definedName>
    <definedName name="Z_5859C3A0_D6FB_40D9_B6C2_346CB5A63A0A_.wvu.PrintArea" localSheetId="7" hidden="1">'8desemprego_INE1'!$A$1:$P$62</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'6populacao1'!#REF!,'6populacao1'!#REF!,'6populacao1'!#REF!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'15salários'!$A$1:$M$49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'6populacao1'!$A$1:$P$59</definedName>
    <definedName name="Z_87E9DA1B_1CEB_458D_87A5_C4E38BAE485A_.wvu.PrintArea" localSheetId="6" hidden="1">'7empregoINE1'!$A$1:$P$66</definedName>
    <definedName name="Z_87E9DA1B_1CEB_458D_87A5_C4E38BAE485A_.wvu.PrintArea" localSheetId="7" hidden="1">'8desemprego_INE1'!$A$1:$P$62</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'6populacao1'!#REF!,'6populacao1'!#REF!,'6populacao1'!#REF!</definedName>
    <definedName name="Z_87E9DA1B_1CEB_458D_87A5_C4E38BAE485A_.wvu.Rows" localSheetId="6" hidden="1">'7empregoINE1'!#REF!,'7empregoINE1'!#REF!</definedName>
    <definedName name="Z_87E9DA1B_1CEB_458D_87A5_C4E38BAE485A_.wvu.Rows" localSheetId="7" hidden="1">'8desemprego_INE1'!$38:$38,'8desemprego_INE1'!#REF!,'8desemprego_INE1'!#REF!,'8desemprego_INE1'!#REF!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'15salários'!$A$1:$M$49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'6populacao1'!$A$1:$P$59</definedName>
    <definedName name="Z_D8E90C30_C61D_40A7_989F_8651AA8E91E2_.wvu.PrintArea" localSheetId="6" hidden="1">'7empregoINE1'!$A$1:$P$66</definedName>
    <definedName name="Z_D8E90C30_C61D_40A7_989F_8651AA8E91E2_.wvu.PrintArea" localSheetId="7" hidden="1">'8desemprego_INE1'!$A$1:$P$62</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'6populacao1'!#REF!,'6populacao1'!#REF!,'6populacao1'!$30:$55,'6populacao1'!#REF!</definedName>
    <definedName name="Z_D8E90C30_C61D_40A7_989F_8651AA8E91E2_.wvu.Rows" localSheetId="6" hidden="1">'7empregoINE1'!#REF!,'7empregoINE1'!#REF!</definedName>
    <definedName name="Z_D8E90C30_C61D_40A7_989F_8651AA8E91E2_.wvu.Rows" localSheetId="8"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1097" l="1"/>
  <c r="Q10" i="1097"/>
  <c r="Q19" i="1096"/>
  <c r="Q10" i="1096"/>
  <c r="M33" i="1091" l="1"/>
  <c r="K33" i="1091"/>
  <c r="I33" i="1091"/>
  <c r="G33" i="1091"/>
  <c r="E33" i="1091"/>
  <c r="C18" i="859" l="1"/>
  <c r="K31" i="6" l="1"/>
  <c r="D18" i="859" l="1"/>
  <c r="L18" i="859"/>
  <c r="E18" i="859"/>
  <c r="M18" i="859"/>
  <c r="K18" i="859"/>
  <c r="H18" i="859"/>
  <c r="I18" i="859"/>
  <c r="F18" i="859"/>
  <c r="J18" i="859"/>
  <c r="G18" i="859"/>
  <c r="AD28" i="500" l="1"/>
  <c r="AM28" i="500" s="1"/>
  <c r="C68" i="500" l="1"/>
  <c r="AN6" i="500" l="1"/>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AM8" i="500" l="1"/>
  <c r="D61" i="1054" l="1"/>
  <c r="K35" i="7"/>
  <c r="AG28" i="500" l="1"/>
  <c r="AE28" i="500"/>
  <c r="AN28" i="500" s="1"/>
  <c r="E70" i="860" l="1"/>
  <c r="L70" i="860"/>
  <c r="G70" i="860"/>
  <c r="H70" i="860"/>
  <c r="J70" i="860"/>
  <c r="I70" i="860"/>
  <c r="K70" i="860"/>
  <c r="M70" i="860"/>
  <c r="F70" i="860"/>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alcChain>
</file>

<file path=xl/sharedStrings.xml><?xml version="1.0" encoding="utf-8"?>
<sst xmlns="http://schemas.openxmlformats.org/spreadsheetml/2006/main" count="1868" uniqueCount="737">
  <si>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</si>
  <si>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</si>
  <si>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</si>
  <si>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</si>
  <si>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</si>
  <si>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</si>
  <si>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</si>
  <si>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</si>
  <si>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</si>
  <si>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</si>
  <si>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</si>
  <si>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</si>
  <si>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</si>
  <si>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</si>
  <si>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</si>
  <si>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</si>
  <si>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</si>
  <si>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</si>
  <si>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</si>
  <si>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</si>
  <si>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</si>
  <si>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</si>
  <si>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</si>
  <si>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</si>
  <si>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</si>
  <si>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</si>
  <si>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</si>
  <si>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</si>
  <si>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</si>
  <si>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</si>
  <si>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</si>
  <si>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</si>
  <si>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</si>
  <si>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</si>
  <si>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</si>
  <si>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</si>
  <si>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</si>
  <si>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</si>
  <si>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</si>
  <si>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</si>
  <si>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</si>
  <si>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</si>
  <si>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</si>
  <si>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</si>
  <si>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</si>
  <si>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</si>
  <si>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</si>
  <si>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</si>
  <si>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</si>
  <si>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</si>
  <si>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</si>
  <si>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</si>
  <si>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</si>
  <si>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</si>
  <si>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</si>
  <si>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</si>
  <si>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</si>
  <si>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</si>
  <si>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</si>
  <si>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</si>
  <si>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</si>
  <si>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</si>
  <si>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</si>
  <si>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</si>
  <si>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</si>
  <si>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</si>
  <si>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</si>
  <si>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</si>
  <si>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</si>
  <si>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</si>
  <si>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</si>
  <si>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</si>
  <si>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</si>
  <si>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</si>
  <si>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</si>
  <si>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</si>
  <si>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</si>
  <si>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</si>
  <si>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</si>
  <si>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</si>
  <si>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</si>
  <si>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</si>
  <si>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</si>
  <si>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</si>
  <si>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</si>
  <si>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</si>
  <si>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</si>
  <si>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</si>
  <si>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</si>
  <si>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</si>
  <si>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</si>
  <si>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</si>
  <si>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</si>
  <si>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</si>
  <si>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</si>
  <si>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</si>
  <si>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</si>
  <si>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</si>
  <si>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</si>
  <si>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</si>
  <si>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</si>
  <si>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</si>
  <si>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</si>
  <si>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</si>
  <si>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</si>
  <si>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</si>
  <si>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</si>
  <si>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</si>
  <si>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</si>
  <si>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</si>
  <si>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</si>
  <si>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</si>
  <si>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</si>
  <si>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</si>
  <si>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</si>
  <si>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</si>
  <si>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</si>
  <si>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</si>
  <si>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</si>
  <si>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</si>
  <si>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</si>
  <si>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</si>
  <si>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</si>
  <si>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</si>
  <si>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</si>
  <si>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</si>
  <si>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</si>
  <si>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</si>
  <si>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</si>
  <si>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</si>
  <si>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</si>
  <si>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</si>
  <si>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</si>
  <si>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</si>
  <si>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</si>
  <si>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</si>
  <si>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</si>
  <si>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</si>
  <si>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</si>
  <si>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</si>
  <si>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</si>
  <si>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</si>
  <si>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</si>
  <si>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</si>
  <si>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</si>
  <si>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</si>
  <si>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</si>
  <si>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</si>
  <si>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</si>
  <si>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</si>
  <si>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</si>
  <si>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</si>
  <si>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</si>
  <si>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</si>
  <si>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</si>
  <si>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</si>
  <si>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</si>
  <si>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</si>
  <si>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</si>
  <si>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</si>
  <si>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</si>
  <si>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</si>
  <si>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</si>
  <si>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</si>
  <si>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</si>
  <si>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</si>
  <si>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</si>
  <si>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</si>
  <si>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</si>
  <si>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</si>
  <si>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</si>
  <si>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</si>
  <si>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</si>
  <si>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</si>
  <si>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</si>
  <si>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</si>
  <si>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</si>
  <si>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</si>
  <si>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</si>
  <si>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</si>
  <si>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</si>
  <si>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</si>
  <si>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</si>
  <si>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</si>
  <si>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</si>
  <si>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</si>
  <si>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</si>
  <si>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</si>
  <si>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</si>
  <si>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</si>
  <si>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</si>
  <si>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</si>
  <si>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</si>
  <si>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</si>
  <si>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</si>
  <si>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</si>
  <si>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</si>
  <si>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</si>
  <si>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</si>
  <si>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</si>
  <si>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</si>
  <si>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</si>
  <si>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</si>
  <si>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</si>
  <si>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</si>
  <si>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</si>
  <si>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</si>
  <si>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</si>
  <si>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</si>
  <si>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</si>
  <si>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</si>
  <si>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</si>
  <si>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</si>
  <si>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</si>
  <si>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</si>
  <si>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</si>
  <si>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</si>
  <si>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</si>
  <si>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</si>
  <si>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</si>
  <si>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</si>
  <si>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</si>
  <si>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</si>
  <si>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</si>
  <si>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</si>
  <si>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</si>
  <si>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</si>
  <si>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</si>
  <si>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</si>
  <si>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</si>
  <si>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</si>
  <si>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</si>
  <si>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</si>
  <si>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</si>
  <si>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</si>
  <si>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</si>
  <si>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</si>
  <si>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</si>
  <si>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</si>
  <si>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</si>
  <si>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</si>
  <si>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</si>
  <si>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</si>
  <si>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</si>
  <si>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</si>
  <si>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</si>
  <si>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</si>
  <si>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</si>
  <si>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</si>
  <si>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</si>
  <si>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</si>
  <si>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</si>
  <si>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</si>
  <si>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</si>
  <si>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</si>
  <si>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</si>
  <si>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</si>
  <si>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</si>
  <si>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</si>
  <si>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</si>
  <si>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</si>
  <si>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</si>
  <si>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</si>
  <si>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</si>
  <si>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</si>
  <si>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</si>
  <si>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</si>
  <si>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</si>
  <si>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</si>
  <si>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</si>
  <si>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</si>
  <si>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</si>
  <si>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</si>
  <si>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</si>
  <si>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</si>
  <si>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</si>
  <si>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</si>
  <si>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</si>
  <si>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</si>
  <si>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</si>
  <si>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</si>
  <si>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</si>
  <si>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</si>
  <si>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</si>
  <si>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</si>
  <si>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</si>
  <si>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</si>
  <si>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</si>
  <si>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</si>
  <si>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</si>
  <si>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</si>
  <si>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</si>
  <si>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</si>
  <si>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</si>
  <si>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</si>
  <si>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</si>
  <si>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</si>
  <si>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</si>
  <si>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</si>
  <si>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</si>
  <si>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</si>
  <si>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</si>
  <si>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</si>
  <si>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</si>
  <si>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</si>
  <si>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</si>
  <si>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</si>
  <si>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</si>
  <si>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</si>
  <si>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</si>
  <si>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</si>
  <si>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</si>
  <si>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</si>
  <si>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</si>
  <si>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</si>
  <si>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</si>
  <si>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</si>
  <si>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</si>
  <si>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</si>
  <si>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</si>
  <si>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</si>
  <si>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</si>
  <si>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</si>
  <si>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</si>
  <si>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</si>
  <si>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</si>
  <si>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</si>
  <si>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</si>
  <si>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</si>
  <si>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</si>
  <si>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</si>
  <si>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</si>
  <si>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</si>
  <si>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</si>
  <si>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</si>
  <si>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</si>
  <si>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</si>
  <si>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</si>
  <si>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</si>
  <si>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</si>
  <si>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</si>
  <si>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</si>
  <si>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</si>
  <si>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</si>
  <si>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</si>
  <si>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</si>
  <si>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</si>
  <si>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</si>
  <si>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</si>
  <si>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</si>
  <si>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</si>
  <si>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</si>
  <si>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</si>
  <si>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</si>
  <si>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</si>
  <si>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</si>
  <si>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</si>
  <si>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</si>
  <si>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</si>
  <si>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</si>
  <si>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</si>
  <si>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</si>
  <si>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</si>
  <si>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</si>
  <si>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</si>
  <si>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</si>
  <si>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</si>
  <si>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</si>
  <si>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</si>
  <si>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</si>
  <si>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</si>
  <si>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</si>
  <si>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</si>
  <si>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</si>
  <si>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</si>
  <si>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</si>
  <si>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</si>
  <si>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</si>
  <si>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</si>
  <si>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</si>
  <si>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</si>
  <si>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</si>
  <si>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</si>
  <si>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</si>
  <si>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</si>
  <si>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</si>
  <si>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</si>
  <si>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</si>
  <si>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</si>
  <si>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</si>
  <si>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</si>
  <si>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</si>
  <si>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</si>
  <si>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</si>
  <si>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</si>
  <si>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</si>
  <si>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</si>
  <si>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</si>
  <si>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</si>
  <si>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</si>
  <si>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</si>
  <si>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</si>
  <si>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</si>
  <si>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</si>
  <si>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</si>
  <si>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</si>
  <si>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</si>
  <si>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</si>
  <si>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</si>
  <si>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</si>
  <si>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</si>
  <si>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</si>
  <si>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</si>
  <si>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</si>
  <si>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</si>
  <si>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</si>
  <si>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</si>
  <si>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</si>
  <si>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</si>
  <si>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</si>
  <si>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</si>
  <si>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</si>
  <si>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</si>
  <si>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</si>
  <si>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</si>
  <si>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</si>
  <si>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</si>
  <si>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</si>
  <si>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</si>
  <si>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</si>
  <si>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</si>
  <si>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</si>
  <si>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</si>
  <si>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</si>
  <si>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</si>
  <si>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</si>
  <si>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</si>
  <si>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</si>
  <si>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</si>
  <si>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</si>
  <si>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</si>
  <si>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</si>
  <si>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</si>
  <si>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</si>
  <si>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</si>
  <si>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</si>
  <si>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</si>
  <si>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</si>
  <si>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</si>
  <si>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</si>
  <si>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</si>
  <si>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</si>
  <si>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</si>
  <si>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</si>
  <si>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</si>
  <si>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</si>
  <si>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</si>
  <si>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</si>
  <si>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</si>
  <si>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</si>
  <si>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</si>
  <si>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</si>
  <si>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</si>
  <si>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</si>
  <si>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</si>
  <si>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</si>
  <si>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</si>
  <si>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</si>
  <si>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</si>
  <si>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</si>
  <si>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</si>
  <si>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</si>
  <si>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</si>
  <si>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</si>
  <si>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</si>
  <si>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</si>
  <si>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</si>
  <si>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</si>
  <si>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</si>
  <si>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</si>
  <si>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</si>
  <si>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</si>
  <si>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</si>
  <si>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</si>
  <si>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</si>
  <si>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</si>
  <si>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</si>
  <si>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</si>
  <si>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</si>
  <si>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</si>
  <si>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</si>
  <si>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</si>
  <si>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</si>
  <si>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</si>
  <si>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</si>
  <si>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</si>
  <si>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</si>
  <si>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</si>
  <si>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</si>
  <si>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</si>
  <si>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</si>
  <si>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</si>
  <si>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</si>
  <si>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</si>
  <si>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</si>
  <si>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</si>
  <si>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</si>
  <si>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</si>
  <si>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</si>
  <si>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</si>
  <si>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</si>
  <si>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</si>
  <si>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</si>
  <si>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</si>
  <si>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</si>
  <si>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</si>
  <si>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</si>
  <si>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</si>
  <si>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</si>
  <si>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</si>
  <si>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</si>
  <si>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</si>
  <si>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</si>
  <si>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</si>
  <si>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</si>
  <si>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</si>
  <si>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</si>
  <si>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</si>
  <si>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</si>
  <si>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</si>
  <si>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</si>
  <si>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</si>
  <si>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</si>
  <si>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</si>
  <si>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</si>
  <si>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</si>
  <si>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</si>
  <si>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</si>
  <si>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</si>
  <si>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</si>
  <si>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</si>
  <si>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</si>
  <si>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</si>
  <si>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</si>
  <si>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</si>
  <si>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</si>
  <si>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</si>
  <si>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</si>
  <si>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r>
      <t>taxa de desemprego de longa duração (%)</t>
    </r>
    <r>
      <rPr>
        <b/>
        <vertAlign val="superscript"/>
        <sz val="8"/>
        <color theme="3"/>
        <rFont val="Arial"/>
        <family val="2"/>
      </rPr>
      <t xml:space="preserve"> (1)</t>
    </r>
  </si>
  <si>
    <t>Engenheiro civil</t>
  </si>
  <si>
    <t>duração do desemprego*</t>
  </si>
  <si>
    <t>(1) taxa de desemprego de longa duração é referente à duração de desemprego (12 e mais meses)</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</si>
  <si>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</si>
  <si>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</si>
  <si>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</si>
  <si>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</si>
  <si>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t>estrutura empresarial - indicadores globais</t>
  </si>
  <si>
    <r>
      <t xml:space="preserve">pessoas ao serviço </t>
    </r>
    <r>
      <rPr>
        <vertAlign val="superscript"/>
        <sz val="7"/>
        <color theme="3"/>
        <rFont val="Arial"/>
        <family val="2"/>
      </rPr>
      <t>(1)</t>
    </r>
  </si>
  <si>
    <t>65 - 89 anos</t>
  </si>
  <si>
    <r>
      <t>taxa de atividade (%)</t>
    </r>
    <r>
      <rPr>
        <sz val="8"/>
        <color indexed="17"/>
        <rFont val="Arial"/>
        <family val="2"/>
      </rPr>
      <t xml:space="preserve"> </t>
    </r>
    <r>
      <rPr>
        <vertAlign val="superscript"/>
        <sz val="8"/>
        <color indexed="17"/>
        <rFont val="Arial"/>
        <family val="2"/>
      </rPr>
      <t>(1)</t>
    </r>
  </si>
  <si>
    <t>(1) (população ativa / população em idade ativa) x 100</t>
  </si>
  <si>
    <t>população total - grupo etário e sexo</t>
  </si>
  <si>
    <t>25 - 34 anos</t>
  </si>
  <si>
    <t>35 - 44 anos</t>
  </si>
  <si>
    <t>45 - 64 anos</t>
  </si>
  <si>
    <r>
      <rPr>
        <b/>
        <sz val="7"/>
        <color indexed="63"/>
        <rFont val="Arial"/>
        <family val="2"/>
      </rPr>
      <t xml:space="preserve">nota: </t>
    </r>
    <r>
      <rPr>
        <sz val="7"/>
        <color indexed="63"/>
        <rFont val="Arial"/>
        <family val="2"/>
      </rPr>
      <t>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</si>
  <si>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As séries retrospetivas dos indicadores publicados neste quadro encontram-se disponíveis em:
O total pode não coincidir com a soma das parcelas, por uma questão de arredondamentos.</t>
  </si>
  <si>
    <r>
      <t xml:space="preserve">taxa de emprego (%) </t>
    </r>
    <r>
      <rPr>
        <b/>
        <vertAlign val="superscript"/>
        <sz val="8"/>
        <color theme="3"/>
        <rFont val="Arial"/>
        <family val="2"/>
      </rPr>
      <t>(1)</t>
    </r>
  </si>
  <si>
    <t>(1) população empregada / população total (dentro do mesmo grupo etário) x 100.</t>
  </si>
  <si>
    <t>população com emprego - grupo etário e sexo</t>
  </si>
  <si>
    <r>
      <t>65 - 89 anos</t>
    </r>
    <r>
      <rPr>
        <b/>
        <vertAlign val="superscript"/>
        <sz val="8"/>
        <color indexed="63"/>
        <rFont val="Arial"/>
        <family val="2"/>
      </rPr>
      <t xml:space="preserve"> </t>
    </r>
  </si>
  <si>
    <t>(*) duração da procura de emprego - até junho de 2021</t>
  </si>
  <si>
    <t>Área Metropolitna de Lisboa</t>
  </si>
  <si>
    <t>população desempregada - grupo etário e sexo</t>
  </si>
  <si>
    <t>https://www.ine.pt/produtos/bases de dados</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</si>
  <si>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</si>
  <si>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</si>
  <si>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</si>
  <si>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</si>
  <si>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</si>
  <si>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</si>
  <si>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&lt; RMMG</t>
  </si>
  <si>
    <t xml:space="preserve"> = RMMG</t>
  </si>
  <si>
    <t>&gt;RMMG e &lt;= 749,99 Euros</t>
  </si>
  <si>
    <t>750,00 - 999,99 Euros</t>
  </si>
  <si>
    <t>1 000,00 - 1 499,99 Euros</t>
  </si>
  <si>
    <t>1 500,00 - 2 499,99 Euros</t>
  </si>
  <si>
    <t>2 500,00 - 3 749,99 Euros</t>
  </si>
  <si>
    <t>3 750,00 - 4 999,99 Euros</t>
  </si>
  <si>
    <t>5 000,00 e + Euros</t>
  </si>
  <si>
    <r>
      <t>trabalhadores por conta de outrem</t>
    </r>
    <r>
      <rPr>
        <b/>
        <vertAlign val="superscript"/>
        <sz val="10"/>
        <color theme="3"/>
        <rFont val="Arial"/>
        <family val="2"/>
      </rPr>
      <t xml:space="preserve"> </t>
    </r>
    <r>
      <rPr>
        <b/>
        <vertAlign val="superscript"/>
        <sz val="8"/>
        <color theme="3"/>
        <rFont val="Arial"/>
        <family val="2"/>
      </rPr>
      <t>(2)</t>
    </r>
    <r>
      <rPr>
        <b/>
        <sz val="9"/>
        <color theme="3"/>
        <rFont val="Arial"/>
        <family val="2"/>
      </rPr>
      <t xml:space="preserve"> </t>
    </r>
    <r>
      <rPr>
        <b/>
        <sz val="10"/>
        <color theme="3"/>
        <rFont val="Arial"/>
        <family val="2"/>
      </rPr>
      <t>- escalão de remuneração ganho</t>
    </r>
  </si>
  <si>
    <t xml:space="preserve"> (1) nos estabelecimentos.      (2) dos trabalhadores por conta de outrem a tempo completo, que auferiram remuneração completa no período de referência.</t>
  </si>
  <si>
    <r>
      <t xml:space="preserve">fonte:  GEP/MTSSS, Quadros de Pessoal.               </t>
    </r>
    <r>
      <rPr>
        <b/>
        <sz val="7"/>
        <color theme="7"/>
        <rFont val="Arial"/>
        <family val="2"/>
      </rPr>
      <t xml:space="preserve"> </t>
    </r>
    <r>
      <rPr>
        <sz val="8"/>
        <color theme="7"/>
        <rFont val="Arial"/>
        <family val="2"/>
      </rPr>
      <t>Mais informação em:  http://www.gep.msess.gov.pt</t>
    </r>
  </si>
  <si>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dados trimestrais de 2020, foram recalculados com base nas novas fontes para permitir a análise retrospetiva não sendo, por isso, comparáveis com os já publicados em sínteses anteriores ao corrente ano.</t>
    </r>
  </si>
  <si>
    <t>acidentes de trabalho  - actividade económica e nacionalidade</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</si>
  <si>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</si>
  <si>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</si>
  <si>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</si>
  <si>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</si>
  <si>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</si>
  <si>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</si>
  <si>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</si>
  <si>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</si>
  <si>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</si>
  <si>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</si>
  <si>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</si>
  <si>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</si>
  <si>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</si>
  <si>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</si>
  <si>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</si>
  <si>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</si>
  <si>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</si>
  <si>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</si>
  <si>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</si>
  <si>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</si>
  <si>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</si>
  <si>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</si>
  <si>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</si>
  <si>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</si>
  <si>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</si>
  <si>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</si>
  <si>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</si>
  <si>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</si>
  <si>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</si>
  <si>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</si>
  <si>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</si>
  <si>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</si>
  <si>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</si>
  <si>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</si>
  <si>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</si>
  <si>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</si>
  <si>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</si>
  <si>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</si>
  <si>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</si>
  <si>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</si>
  <si>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</si>
  <si>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</si>
  <si>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</si>
  <si>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</si>
  <si>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</si>
  <si>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</si>
  <si>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</si>
  <si>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</si>
  <si>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</si>
  <si>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</si>
  <si>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</si>
  <si>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</si>
  <si>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</si>
  <si>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</si>
  <si>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</si>
  <si>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</si>
  <si>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</si>
  <si>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</si>
  <si>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</si>
  <si>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</si>
  <si>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</si>
  <si>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65 e +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</si>
  <si>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</si>
  <si>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</si>
  <si>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</si>
  <si>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http://www.gep.mtsss.pt/</t>
  </si>
  <si>
    <t xml:space="preserve"> : valor não disponível.       
Nota: Saída do Reino Unido a 31 de janeiro de 2020 da União Europeia.</t>
  </si>
  <si>
    <r>
      <t>No</t>
    </r>
    <r>
      <rPr>
        <b/>
        <sz val="9"/>
        <color rgb="FF333333"/>
        <rFont val="Arial"/>
        <family val="2"/>
      </rPr>
      <t xml:space="preserve"> 3.º trimestre de 2021</t>
    </r>
    <r>
      <rPr>
        <sz val="9"/>
        <color rgb="FF333333"/>
        <rFont val="Arial"/>
        <family val="2"/>
      </rPr>
      <t>, a população empregada foi estimada em 4 878,1 indivíduos, valor que traduz um acréscimo de 4,7 % em relação ao trimestre  homólogo (mais 219,7 mil empregados).</t>
    </r>
  </si>
  <si>
    <r>
      <t>No</t>
    </r>
    <r>
      <rPr>
        <b/>
        <sz val="9"/>
        <color rgb="FF333333"/>
        <rFont val="Arial"/>
        <family val="2"/>
      </rPr>
      <t xml:space="preserve"> 3.º trimestre de 2021</t>
    </r>
    <r>
      <rPr>
        <sz val="9"/>
        <color rgb="FF333333"/>
        <rFont val="Arial"/>
        <family val="2"/>
      </rPr>
      <t>, o número de pessoas desempregadas era de 318,7 milhares, valor que traduz um decréscimo de 21,0 % em relação ao trimestre homólogo.</t>
    </r>
  </si>
  <si>
    <t>A taxa de emprego 16 - 64 anos (72,1 %) registou um acréscimo de 2,6 p.p em relação ao trimestre homólogo.</t>
  </si>
  <si>
    <t>A taxa de desemprego (6,1 %) sofreu um decréscimo de 1,9 p.p. em relação ao trimestre homólogo.</t>
  </si>
  <si>
    <t>A taxa  de  emprego  dos jovens 16 - 24  anos  era de 26,3 %, sendo de 63,9 % para as pessoas com 55 - 64 anos.</t>
  </si>
  <si>
    <t>O número de desempregados com 25 - 34 anos diminuiu 18,4 % em relação ao trimestre homólogo.</t>
  </si>
  <si>
    <r>
      <t xml:space="preserve">Em </t>
    </r>
    <r>
      <rPr>
        <b/>
        <sz val="9"/>
        <color rgb="FF333333"/>
        <rFont val="Arial"/>
        <family val="2"/>
      </rPr>
      <t>setembro de 2021</t>
    </r>
    <r>
      <rPr>
        <sz val="9"/>
        <color rgb="FF333333"/>
        <rFont val="Arial"/>
        <family val="2"/>
      </rPr>
      <t>, a taxa de desemprego na Zona Euro (7,4 %) diminuiu 1,2 p.p. relativamente ao mês homólogo.</t>
    </r>
  </si>
  <si>
    <t>Em Portugal a taxa de desemprego (6,4 %) diminuiu 1,6 p.p. relativamente ao mês homólogo.</t>
  </si>
  <si>
    <t>A taxa de desemprego dos jovens (23,7 %) aumentou 0,8 p.p.,relativamente ao mês anterior</t>
  </si>
  <si>
    <r>
      <t></t>
    </r>
    <r>
      <rPr>
        <b/>
        <sz val="9"/>
        <color theme="7"/>
        <rFont val="Arial"/>
        <family val="2"/>
      </rPr>
      <t xml:space="preserve">  estrutura empresarial</t>
    </r>
  </si>
  <si>
    <r>
      <t xml:space="preserve"> 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</si>
  <si>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t xml:space="preserve">A remuneração média mensal base e ganho, dos trabalhadores por conta de outrem a tempo completo, era de 1 005,09 euros e de 1 209,94 euros, respetivamente. </t>
  </si>
  <si>
    <r>
      <t>21,5 % dos trabalhadores</t>
    </r>
    <r>
      <rPr>
        <vertAlign val="superscript"/>
        <sz val="9"/>
        <color rgb="FF333333"/>
        <rFont val="Arial"/>
        <family val="2"/>
      </rPr>
      <t>(1)</t>
    </r>
    <r>
      <rPr>
        <sz val="9"/>
        <color rgb="FF333333"/>
        <rFont val="Arial"/>
        <family val="2"/>
      </rPr>
      <t xml:space="preserve"> auferiam uma remuneração mensal base de valor &lt;= RMMG; esse valor era de 5,0 % se for considerada a remuneração ganho.</t>
    </r>
  </si>
  <si>
    <r>
      <t>59,3 % dos trabalhadores</t>
    </r>
    <r>
      <rPr>
        <vertAlign val="superscript"/>
        <sz val="9"/>
        <color rgb="FF333333"/>
        <rFont val="Arial"/>
        <family val="2"/>
      </rPr>
      <t xml:space="preserve">(1) </t>
    </r>
    <r>
      <rPr>
        <sz val="9"/>
        <color rgb="FF333333"/>
        <rFont val="Arial"/>
        <family val="2"/>
      </rPr>
      <t>auferiam um remuneração mensal ganho &lt; 1 000 euros.</t>
    </r>
  </si>
  <si>
    <r>
      <t xml:space="preserve">No mês de </t>
    </r>
    <r>
      <rPr>
        <b/>
        <sz val="9"/>
        <color theme="1" tint="0.249977111117893"/>
        <rFont val="Arial"/>
        <family val="2"/>
      </rPr>
      <t>julho de 2021</t>
    </r>
    <r>
      <rPr>
        <sz val="9"/>
        <color theme="1" tint="0.249977111117893"/>
        <rFont val="Arial"/>
        <family val="2"/>
      </rPr>
      <t>, a taxa de salário mensal para o total das profissões da construção era de 1034,3 euros, revelando um acréscimo de 4,6 % em relação a julho de 2020.</t>
    </r>
  </si>
  <si>
    <t>Em termos homólogos, o "Engenheiro civil"  registou o maior aumento (5,5 %) e o "Ladrilhador" o menor (3,2 %).</t>
  </si>
  <si>
    <t xml:space="preserve">A taxa de salário horária era de 6,0 euros para o conjunto das profissões da construção. </t>
  </si>
  <si>
    <r>
      <t xml:space="preserve">Ao longo do mês de </t>
    </r>
    <r>
      <rPr>
        <b/>
        <sz val="9"/>
        <color theme="1" tint="0.249977111117893"/>
        <rFont val="Arial"/>
        <family val="2"/>
      </rPr>
      <t>outubro de 2021</t>
    </r>
    <r>
      <rPr>
        <sz val="9"/>
        <color theme="1" tint="0.249977111117893"/>
        <rFont val="Arial"/>
        <family val="2"/>
      </rPr>
      <t>, inscreveram-se nos Centros de Emprego 44 168  desempregados, receberam-se 12 889 ofertas  de  emprego e  efetuaram-se 8 012 colocações.</t>
    </r>
  </si>
  <si>
    <r>
      <t xml:space="preserve">No  </t>
    </r>
    <r>
      <rPr>
        <b/>
        <sz val="9"/>
        <color theme="1" tint="0.249977111117893"/>
        <rFont val="Arial"/>
        <family val="2"/>
      </rPr>
      <t>final do mês</t>
    </r>
    <r>
      <rPr>
        <sz val="9"/>
        <color theme="1" tint="0.249977111117893"/>
        <rFont val="Arial"/>
        <family val="2"/>
      </rPr>
      <t>, estavam inscritos nos Centros de Emprego 351 667 indivíduos desempregados, valor que traduzia um decréscimo de 12,9 % face ao período homólogo.</t>
    </r>
  </si>
  <si>
    <t>O desemprego de longa duração registou um acréscimo de 19,3 %, em relação ao mês homólogo.</t>
  </si>
  <si>
    <r>
      <t xml:space="preserve">Em Portugal, em </t>
    </r>
    <r>
      <rPr>
        <b/>
        <sz val="9"/>
        <color rgb="FF333333"/>
        <rFont val="Arial"/>
        <family val="2"/>
      </rPr>
      <t>outubro de 2021</t>
    </r>
    <r>
      <rPr>
        <sz val="9"/>
        <color rgb="FF333333"/>
        <rFont val="Arial"/>
        <family val="2"/>
      </rPr>
      <t>, existiam 98 880 famílias e 209 488 beneficiários com processamento de rendimento social de inserção (RSI).</t>
    </r>
  </si>
  <si>
    <t>Em relação a setembro de 2021, estes valores traduziram um decréscimo de 0,9% e de 0,6% no número de famílias e de beneficiários, respetivamente.</t>
  </si>
  <si>
    <t>O valor médio da prestação de RSI, era de 261,6 euros por família e de 119,5 euros por beneficiário.</t>
  </si>
  <si>
    <t>52-Vendedores</t>
  </si>
  <si>
    <t>93-Trab.n/qual. i.ext.,const.,i.transf. e transp.</t>
  </si>
  <si>
    <t>91-Trabalhadores de limpeza</t>
  </si>
  <si>
    <t>51-Trab. serviços pessoais</t>
  </si>
  <si>
    <t>53-Trab. dos cuidados pessoais e similares</t>
  </si>
  <si>
    <t>81-Operad. instalações fixas e máquinas</t>
  </si>
  <si>
    <t xml:space="preserve">41-Emp. escrit., secret.e oper. proc. dados </t>
  </si>
  <si>
    <t>2020</t>
  </si>
  <si>
    <t>2021</t>
  </si>
  <si>
    <t xml:space="preserve">  Combustíveis líquidos</t>
  </si>
  <si>
    <t xml:space="preserve">  Outros artigos e acessórios de vestuário</t>
  </si>
  <si>
    <t xml:space="preserve">  Calçado</t>
  </si>
  <si>
    <t xml:space="preserve">  Gás</t>
  </si>
  <si>
    <t xml:space="preserve">  Combustíveis e lubrificantes para equipamento para transporte pessoal</t>
  </si>
  <si>
    <t xml:space="preserve">  Transportes de passageiros por mar e vias interiores navegáveis</t>
  </si>
  <si>
    <t xml:space="preserve">  Transportes aéreos de passageiros</t>
  </si>
  <si>
    <t xml:space="preserve">  Serviços de alojamento</t>
  </si>
  <si>
    <t xml:space="preserve">  Férias organizadas</t>
  </si>
  <si>
    <t xml:space="preserve">  Frutas</t>
  </si>
  <si>
    <t xml:space="preserve">         … em outubro</t>
  </si>
  <si>
    <t>(1) situação da base de dados em 1/novembro/2021. Os dados publicados a partir de maio de 2021 encontram-se desagregados por distrito de residência do beneficiário.</t>
  </si>
  <si>
    <t>notas: dados sujeitos a atualizações; situação da base de dados 1/novembro/2021.</t>
  </si>
  <si>
    <t>notas: dados sujeitos a atualizações situação da base de dados em 1/novembro/2021.</t>
  </si>
  <si>
    <t>notas: dados sujeitos a atualizações;   situação da base de dados em 1/novembro/2021; (a) DLD - Desempregados de Longa Duração."são contabilizados beneficiários com lançamento cujo o motivo tenha sido "concessão normal".; inclui todos os benefícios de desemprego, excepto Layoff.</t>
  </si>
  <si>
    <t>notas: dados sujeitos a atualizações. situação da base de dados em 1/novembro/2021; apenas são contabilizados beneficiários com lançamento cujo o motivo tenha sido "concessão normal". (1) Os dados publicados a partir de maio de 2021 encontram-se desagregados por distrito de residência do beneficiário.</t>
  </si>
  <si>
    <t>Em setembro de 2021, a taxa de desemprego na Zona Euro (7,4 %) diminuiu 1,2 p.p. relativamente ao mês homólogo.</t>
  </si>
  <si>
    <t>setembro de 2021</t>
  </si>
  <si>
    <t>:</t>
  </si>
  <si>
    <t xml:space="preserve">Chéquia (2,6 %), Países Baixos (3,1 %) e Malta (3,2 %) apresentam as taxas de desemprego mais baixas; Espanha (14,6 %) e Grécia (13,3 %) são os estados membros com valores  mais elevados. </t>
  </si>
  <si>
    <t>A taxa de desemprego para o grupo etário &lt;25 anos apresenta o valor mais baixo nos Chéquia (6,3 %), registando o valor mais elevado na Espanha (30,6 %). Em Portugal, regista-se o valor de 23,7 %.</t>
  </si>
  <si>
    <t>Redução de Horário de Trabalho</t>
  </si>
  <si>
    <t>Suspensão Temporária</t>
  </si>
  <si>
    <t>nota1: situação da base de dados em 1/novembro/2021.</t>
  </si>
  <si>
    <t>2008</t>
  </si>
  <si>
    <t>2009</t>
  </si>
  <si>
    <t>2010</t>
  </si>
  <si>
    <t>2011</t>
  </si>
  <si>
    <t>2012</t>
  </si>
  <si>
    <t>nota2: São contabilizados beneficiários com lançamento cujo o motivo tenha sido "Concessão Normal".</t>
  </si>
  <si>
    <t>nota3: situação da base de dados em 1/abril/2021.</t>
  </si>
  <si>
    <t>Notas: Situação da base de dados em 06/11/2021. (Dados sujeitos a actualizações)</t>
  </si>
  <si>
    <t>(1) Apenas são contabilizados os titulares com lançamento cujo o motivo tenha sido "Concessão Normal" ou "Complemento".</t>
  </si>
  <si>
    <t>3.º trimestre</t>
  </si>
  <si>
    <t>4.º trimestre</t>
  </si>
  <si>
    <t>1.º trimestre</t>
  </si>
  <si>
    <t>2.º trimestre</t>
  </si>
  <si>
    <t>x</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</si>
  <si>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</si>
  <si>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1/novembro/2021.</t>
  </si>
  <si>
    <t>Fazendo uma análise por sexo, verifica-se que a Grécia e Eslovénia são os países com a maior diferença, entre a taxa de desemprego das mulheres e dos homens.</t>
  </si>
  <si>
    <t>fonte:  Eurostat, dados extraídos em 04/11/2021.</t>
  </si>
  <si>
    <r>
      <t xml:space="preserve">nota: </t>
    </r>
    <r>
      <rPr>
        <sz val="7"/>
        <color indexed="63"/>
        <rFont val="Arial"/>
        <family val="2"/>
      </rPr>
      <t>Retribuição Mínima Mensal Garantida (RMMG) - Continente  2011 até 30/09/2014=485,00 ; de 01/10/2014 e 2015=505,00 ; 2016=530,00 ; 2017=557,00; 2018=580,00 e 2019 = 600,00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</si>
</sst>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816]mmmm\ yy;@"/>
    <numFmt numFmtId="180" formatCode="0.000000000000E+00"/>
    <numFmt numFmtId="181" formatCode="#,##0.0;[Red]#,##0.0"/>
    <numFmt numFmtId="182" formatCode="0.000"/>
  </numFmts>
  <fonts count="20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u/>
      <sz val="10"/>
      <color theme="10"/>
      <name val="Arial"/>
      <family val="2"/>
    </font>
    <font>
      <sz val="9"/>
      <name val="Wingdings"/>
      <charset val="2"/>
    </font>
    <font>
      <vertAlign val="superscript"/>
      <sz val="7"/>
      <color theme="3"/>
      <name val="Arial"/>
      <family val="2"/>
    </font>
    <font>
      <b/>
      <sz val="7"/>
      <color theme="7"/>
      <name val="Arial"/>
      <family val="2"/>
    </font>
    <font>
      <vertAlign val="superscript"/>
      <sz val="8"/>
      <color indexed="17"/>
      <name val="Arial"/>
      <family val="2"/>
    </font>
    <font>
      <u/>
      <sz val="8"/>
      <color indexed="12"/>
      <name val="Arial"/>
      <family val="2"/>
    </font>
    <font>
      <b/>
      <vertAlign val="superscript"/>
      <sz val="8"/>
      <name val="Arial"/>
      <family val="2"/>
    </font>
    <font>
      <b/>
      <vertAlign val="superscript"/>
      <sz val="10"/>
      <color theme="3"/>
      <name val="Arial"/>
      <family val="2"/>
    </font>
    <font>
      <b/>
      <sz val="8"/>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0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thin">
        <color auto="1"/>
      </left>
      <right/>
      <top/>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
      <left style="hair">
        <color theme="0" tint="-0.14993743705557422"/>
      </left>
      <right/>
      <top style="thin">
        <color theme="0" tint="-0.14996795556505021"/>
      </top>
      <bottom style="thin">
        <color theme="0" tint="-0.14996795556505021"/>
      </bottom>
      <diagonal/>
    </border>
    <border>
      <left style="hair">
        <color theme="0" tint="-0.14993743705557422"/>
      </left>
      <right/>
      <top/>
      <bottom style="thin">
        <color indexed="22"/>
      </bottom>
      <diagonal/>
    </border>
  </borders>
  <cellStyleXfs count="333">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5" fontId="13" fillId="0" borderId="0" applyFont="0" applyFill="0" applyBorder="0" applyAlignment="0" applyProtection="0"/>
    <xf numFmtId="176" fontId="13" fillId="0" borderId="0" applyFont="0" applyFill="0" applyBorder="0" applyAlignment="0" applyProtection="0"/>
    <xf numFmtId="176"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6"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3" fillId="0" borderId="0"/>
    <xf numFmtId="0" fontId="1" fillId="0" borderId="0"/>
    <xf numFmtId="0" fontId="192" fillId="0" borderId="0" applyNumberFormat="0" applyFill="0" applyBorder="0" applyAlignment="0" applyProtection="0"/>
    <xf numFmtId="0" fontId="13" fillId="0" borderId="0"/>
  </cellStyleXfs>
  <cellXfs count="2278">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7"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7"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7"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3" fontId="13" fillId="0" borderId="0" xfId="70" applyNumberFormat="1"/>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7"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7"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7"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7" fontId="76" fillId="26" borderId="0" xfId="62" applyNumberFormat="1" applyFont="1" applyFill="1" applyBorder="1" applyAlignment="1">
      <alignment horizontal="center"/>
    </xf>
    <xf numFmtId="167"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167"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3" fillId="26" borderId="0" xfId="59" applyNumberFormat="1" applyFont="1" applyFill="1" applyBorder="1" applyAlignment="1">
      <alignment horizontal="right"/>
    </xf>
    <xf numFmtId="167"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8"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2" fillId="25" borderId="11" xfId="70" applyNumberFormat="1" applyFont="1" applyFill="1" applyBorder="1" applyAlignment="1">
      <alignment horizontal="center"/>
    </xf>
    <xf numFmtId="171" fontId="27" fillId="26" borderId="0" xfId="40" applyNumberFormat="1" applyFont="1" applyFill="1" applyBorder="1" applyAlignment="1">
      <alignment horizontal="right" wrapText="1"/>
    </xf>
    <xf numFmtId="171"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7" fontId="14"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7"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1" fontId="54" fillId="0" borderId="0" xfId="70" applyNumberFormat="1" applyFo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166" fontId="13" fillId="0" borderId="0" xfId="70" applyNumberFormat="1" applyFill="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1" fontId="24" fillId="0" borderId="0" xfId="70" applyNumberFormat="1" applyFont="1"/>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7" fontId="23" fillId="27" borderId="67" xfId="40" applyNumberFormat="1" applyFont="1" applyFill="1" applyBorder="1" applyAlignment="1">
      <alignment horizontal="right" wrapText="1" indent="1"/>
    </xf>
    <xf numFmtId="167" fontId="79" fillId="27" borderId="68" xfId="40" applyNumberFormat="1" applyFont="1" applyFill="1" applyBorder="1" applyAlignment="1">
      <alignment horizontal="right" wrapText="1" indent="1"/>
    </xf>
    <xf numFmtId="167" fontId="23" fillId="27" borderId="68" xfId="40" applyNumberFormat="1" applyFont="1" applyFill="1" applyBorder="1" applyAlignment="1">
      <alignment horizontal="right" wrapText="1" indent="1"/>
    </xf>
    <xf numFmtId="167"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0" fontId="76" fillId="0" borderId="0" xfId="70" applyFont="1"/>
    <xf numFmtId="1" fontId="76" fillId="0" borderId="0" xfId="70" applyNumberFormat="1" applyFont="1"/>
    <xf numFmtId="3" fontId="76" fillId="0" borderId="0" xfId="70" applyNumberFormat="1" applyFont="1"/>
    <xf numFmtId="0" fontId="76" fillId="0" borderId="0" xfId="70" applyFont="1" applyAlignment="1">
      <alignment vertical="center"/>
    </xf>
    <xf numFmtId="0" fontId="76" fillId="0" borderId="0" xfId="70" applyFont="1" applyAlignment="1"/>
    <xf numFmtId="0" fontId="76" fillId="0" borderId="0" xfId="62" applyFont="1"/>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4" fontId="23"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1" fontId="24" fillId="0" borderId="0" xfId="70" applyNumberFormat="1" applyFont="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3"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7"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70" applyNumberFormat="1" applyFont="1"/>
    <xf numFmtId="177"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6" fontId="13" fillId="0" borderId="0" xfId="62" applyNumberFormat="1"/>
    <xf numFmtId="167"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7"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7"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3"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3"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3" fontId="24" fillId="0" borderId="0" xfId="70" applyNumberFormat="1" applyFont="1" applyAlignment="1"/>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3" fontId="16" fillId="0" borderId="0" xfId="70" applyNumberFormat="1" applyFo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7" fontId="137" fillId="26" borderId="85" xfId="62" applyNumberFormat="1" applyFont="1" applyFill="1" applyBorder="1" applyAlignment="1">
      <alignment horizontal="right" indent="1"/>
    </xf>
    <xf numFmtId="167" fontId="137" fillId="26" borderId="86" xfId="62" applyNumberFormat="1" applyFont="1" applyFill="1" applyBorder="1" applyAlignment="1">
      <alignment horizontal="right" indent="1"/>
    </xf>
    <xf numFmtId="167" fontId="133" fillId="26" borderId="67" xfId="0" applyNumberFormat="1" applyFont="1" applyFill="1" applyBorder="1" applyAlignment="1">
      <alignment horizontal="right" indent="1"/>
    </xf>
    <xf numFmtId="167"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39" fillId="0" borderId="0" xfId="70" applyFont="1"/>
    <xf numFmtId="0" fontId="140" fillId="0" borderId="0" xfId="62" applyFont="1"/>
    <xf numFmtId="14" fontId="140"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79" xfId="70" applyFont="1" applyFill="1" applyBorder="1" applyAlignment="1">
      <alignment horizontal="center"/>
    </xf>
    <xf numFmtId="0" fontId="22" fillId="25" borderId="89" xfId="70" applyFont="1" applyFill="1" applyBorder="1" applyAlignment="1">
      <alignment horizontal="center"/>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0" fontId="22" fillId="26" borderId="72" xfId="70" applyFont="1" applyFill="1" applyBorder="1" applyAlignment="1"/>
    <xf numFmtId="0" fontId="24" fillId="0" borderId="0" xfId="70" applyFont="1" applyBorder="1"/>
    <xf numFmtId="3" fontId="47" fillId="0" borderId="0" xfId="40" applyNumberFormat="1" applyFont="1" applyFill="1" applyBorder="1" applyAlignment="1">
      <alignment horizontal="right" wrapText="1"/>
    </xf>
    <xf numFmtId="0" fontId="22" fillId="25" borderId="90" xfId="70" applyFont="1" applyFill="1" applyBorder="1" applyAlignment="1"/>
    <xf numFmtId="0" fontId="0" fillId="26" borderId="18" xfId="0" applyFill="1" applyBorder="1"/>
    <xf numFmtId="0" fontId="0" fillId="0" borderId="0" xfId="0" applyFill="1" applyBorder="1"/>
    <xf numFmtId="0" fontId="20" fillId="26" borderId="0" xfId="0" applyFont="1" applyFill="1" applyBorder="1" applyAlignment="1">
      <alignment horizontal="left"/>
    </xf>
    <xf numFmtId="0" fontId="0" fillId="26" borderId="0" xfId="0" applyFill="1" applyBorder="1"/>
    <xf numFmtId="0" fontId="21" fillId="26" borderId="0" xfId="0" applyFont="1" applyFill="1" applyBorder="1" applyAlignment="1">
      <alignment horizontal="justify" vertical="top" wrapText="1"/>
    </xf>
    <xf numFmtId="0" fontId="50" fillId="0" borderId="0" xfId="0" applyFont="1" applyFill="1" applyBorder="1" applyAlignment="1">
      <alignment horizontal="left"/>
    </xf>
    <xf numFmtId="0" fontId="0" fillId="0" borderId="0" xfId="0" applyFill="1" applyBorder="1" applyAlignment="1">
      <alignment horizontal="left"/>
    </xf>
    <xf numFmtId="0" fontId="154" fillId="0" borderId="0" xfId="0" applyFont="1" applyFill="1" applyBorder="1"/>
    <xf numFmtId="1" fontId="0" fillId="0" borderId="0" xfId="0" applyNumberFormat="1" applyFill="1" applyBorder="1"/>
    <xf numFmtId="0" fontId="22" fillId="0" borderId="0" xfId="40" applyFont="1" applyFill="1" applyBorder="1"/>
    <xf numFmtId="167" fontId="61" fillId="0" borderId="0" xfId="40" applyNumberFormat="1" applyFont="1" applyFill="1" applyBorder="1" applyAlignment="1">
      <alignment horizontal="center" wrapText="1"/>
    </xf>
    <xf numFmtId="0" fontId="129" fillId="26" borderId="0" xfId="0" applyFont="1" applyFill="1" applyBorder="1" applyAlignment="1">
      <alignment vertical="top" wrapText="1"/>
    </xf>
    <xf numFmtId="3" fontId="19" fillId="0" borderId="0" xfId="40" applyNumberFormat="1" applyFont="1" applyFill="1" applyBorder="1" applyAlignment="1">
      <alignment horizontal="left" wrapText="1"/>
    </xf>
    <xf numFmtId="167" fontId="16" fillId="0" borderId="0" xfId="40" applyNumberFormat="1" applyFont="1" applyFill="1" applyBorder="1" applyAlignment="1">
      <alignment horizontal="right" wrapText="1"/>
    </xf>
    <xf numFmtId="167" fontId="154" fillId="0" borderId="0" xfId="40" applyNumberFormat="1" applyFont="1" applyFill="1" applyBorder="1" applyAlignment="1">
      <alignment horizontal="right" wrapText="1"/>
    </xf>
    <xf numFmtId="0" fontId="22" fillId="0" borderId="0" xfId="40" applyFont="1" applyFill="1" applyBorder="1" applyAlignment="1">
      <alignment horizontal="left"/>
    </xf>
    <xf numFmtId="0" fontId="50" fillId="0" borderId="0" xfId="0" applyFont="1" applyFill="1" applyBorder="1"/>
    <xf numFmtId="166" fontId="0" fillId="0" borderId="0" xfId="0" applyNumberFormat="1" applyFill="1" applyBorder="1"/>
    <xf numFmtId="3" fontId="14" fillId="0" borderId="0" xfId="40" applyNumberFormat="1" applyFont="1" applyFill="1" applyBorder="1" applyAlignment="1">
      <alignment horizontal="left" wrapText="1" indent="1"/>
    </xf>
    <xf numFmtId="167"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0" fontId="21" fillId="26" borderId="0" xfId="0" applyFont="1" applyFill="1" applyBorder="1" applyAlignment="1">
      <alignment horizontal="center" vertical="top" wrapText="1"/>
    </xf>
    <xf numFmtId="0" fontId="168"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66" fillId="26" borderId="0" xfId="0" applyFont="1" applyFill="1" applyBorder="1" applyAlignment="1">
      <alignment horizontal="justify" vertical="center" wrapText="1"/>
    </xf>
    <xf numFmtId="0" fontId="168" fillId="26" borderId="0" xfId="0" applyFont="1" applyFill="1" applyBorder="1" applyAlignment="1">
      <alignment vertical="center" wrapText="1"/>
    </xf>
    <xf numFmtId="0" fontId="167" fillId="26" borderId="0" xfId="0" applyFont="1" applyFill="1" applyBorder="1" applyAlignment="1">
      <alignment horizontal="justify" vertical="top" wrapText="1"/>
    </xf>
    <xf numFmtId="0" fontId="166" fillId="26" borderId="0" xfId="0" applyFont="1" applyFill="1" applyBorder="1" applyAlignment="1">
      <alignment vertical="top" wrapText="1"/>
    </xf>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1"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1"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175" fillId="0" borderId="0" xfId="0" applyFont="1" applyFill="1" applyBorder="1"/>
    <xf numFmtId="0" fontId="37" fillId="26" borderId="0" xfId="0" applyFont="1" applyFill="1" applyBorder="1" applyAlignment="1">
      <alignment horizontal="right" vertical="top" wrapText="1"/>
    </xf>
    <xf numFmtId="0" fontId="163" fillId="26" borderId="0" xfId="0" applyFont="1" applyFill="1" applyAlignment="1">
      <alignment horizontal="center" vertical="center"/>
    </xf>
    <xf numFmtId="0" fontId="16" fillId="26" borderId="19" xfId="0" applyFont="1" applyFill="1" applyBorder="1"/>
    <xf numFmtId="0" fontId="167" fillId="26" borderId="0" xfId="0" applyFont="1" applyFill="1" applyBorder="1" applyAlignment="1">
      <alignment vertical="top" wrapText="1"/>
    </xf>
    <xf numFmtId="177" fontId="0" fillId="0" borderId="0" xfId="0" applyNumberFormat="1" applyFill="1" applyBorder="1"/>
    <xf numFmtId="0" fontId="50" fillId="0" borderId="0" xfId="0" applyFont="1" applyFill="1" applyBorder="1" applyAlignment="1"/>
    <xf numFmtId="0" fontId="177"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78" fillId="0" borderId="0" xfId="0" applyNumberFormat="1" applyFont="1" applyFill="1" applyBorder="1"/>
    <xf numFmtId="166" fontId="179"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78" fillId="0" borderId="0" xfId="0" applyNumberFormat="1" applyFont="1" applyFill="1" applyBorder="1"/>
    <xf numFmtId="0" fontId="166" fillId="26" borderId="0" xfId="0" applyFont="1" applyFill="1" applyBorder="1" applyAlignment="1">
      <alignment horizontal="justify" vertical="top" wrapText="1"/>
    </xf>
    <xf numFmtId="0" fontId="167" fillId="26" borderId="0" xfId="0" applyFont="1" applyFill="1" applyBorder="1" applyAlignment="1">
      <alignment vertical="center" wrapText="1"/>
    </xf>
    <xf numFmtId="0" fontId="153" fillId="26" borderId="0" xfId="0" applyFont="1" applyFill="1" applyBorder="1" applyAlignment="1">
      <alignment vertical="top" wrapText="1"/>
    </xf>
    <xf numFmtId="0" fontId="180" fillId="26" borderId="0" xfId="0" applyFont="1" applyFill="1" applyBorder="1" applyAlignment="1">
      <alignment horizontal="justify" vertical="top" wrapText="1"/>
    </xf>
    <xf numFmtId="0" fontId="0" fillId="26" borderId="0" xfId="0" applyFill="1" applyAlignment="1">
      <alignment vertical="center"/>
    </xf>
    <xf numFmtId="0" fontId="183" fillId="26" borderId="0" xfId="0" applyFont="1" applyFill="1" applyAlignment="1">
      <alignment horizontal="center" vertical="center"/>
    </xf>
    <xf numFmtId="0" fontId="184" fillId="26" borderId="0" xfId="0" applyFont="1" applyFill="1"/>
    <xf numFmtId="0" fontId="13" fillId="26" borderId="0" xfId="0" applyFont="1" applyFill="1"/>
    <xf numFmtId="0" fontId="32" fillId="26" borderId="0" xfId="0" applyFont="1" applyFill="1" applyBorder="1"/>
    <xf numFmtId="0" fontId="168" fillId="26" borderId="0" xfId="0" applyFont="1" applyFill="1" applyBorder="1" applyAlignment="1">
      <alignment horizontal="justify" vertical="top" wrapText="1"/>
    </xf>
    <xf numFmtId="0" fontId="158" fillId="26" borderId="0" xfId="0" applyFont="1" applyFill="1" applyBorder="1" applyAlignment="1">
      <alignment horizontal="justify" vertical="top" wrapText="1"/>
    </xf>
    <xf numFmtId="0" fontId="185" fillId="0" borderId="0" xfId="0" applyFont="1" applyFill="1" applyBorder="1" applyAlignment="1">
      <alignment horizontal="center"/>
    </xf>
    <xf numFmtId="0" fontId="158" fillId="26" borderId="0" xfId="0" applyFont="1" applyFill="1" applyBorder="1" applyAlignment="1">
      <alignment horizontal="justify" vertical="center" wrapText="1"/>
    </xf>
    <xf numFmtId="0" fontId="13" fillId="0" borderId="0" xfId="0" applyFont="1" applyFill="1" applyBorder="1" applyAlignment="1">
      <alignment horizontal="left"/>
    </xf>
    <xf numFmtId="0" fontId="168" fillId="26" borderId="0" xfId="0" applyFont="1" applyFill="1" applyBorder="1" applyAlignment="1">
      <alignment horizontal="justify" vertical="center" wrapText="1"/>
    </xf>
    <xf numFmtId="0" fontId="186" fillId="26" borderId="0" xfId="0" applyFont="1" applyFill="1" applyBorder="1" applyAlignment="1">
      <alignment horizontal="justify" vertical="center" wrapText="1"/>
    </xf>
    <xf numFmtId="0" fontId="27" fillId="26" borderId="92" xfId="0" applyFont="1" applyFill="1" applyBorder="1" applyAlignment="1">
      <alignment horizontal="center" vertical="center"/>
    </xf>
    <xf numFmtId="0" fontId="167" fillId="0" borderId="0" xfId="0" applyFont="1" applyFill="1" applyBorder="1" applyAlignment="1">
      <alignment horizontal="justify" vertical="top" wrapText="1"/>
    </xf>
    <xf numFmtId="0" fontId="19" fillId="0" borderId="0" xfId="329" applyFont="1" applyFill="1" applyBorder="1" applyAlignment="1">
      <alignment horizontal="left"/>
    </xf>
    <xf numFmtId="0" fontId="22" fillId="26" borderId="13" xfId="70" applyFont="1" applyFill="1" applyBorder="1" applyAlignment="1">
      <alignment horizontal="center"/>
    </xf>
    <xf numFmtId="0" fontId="19" fillId="26" borderId="13" xfId="70" applyFont="1" applyFill="1" applyBorder="1" applyAlignment="1">
      <alignment vertical="center"/>
    </xf>
    <xf numFmtId="0" fontId="22" fillId="26" borderId="13"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0"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0" applyFont="1" applyFill="1" applyBorder="1"/>
    <xf numFmtId="0" fontId="189" fillId="0" borderId="0" xfId="330" applyFont="1" applyFill="1" applyBorder="1" applyAlignment="1">
      <alignment horizontal="right" wrapText="1"/>
    </xf>
    <xf numFmtId="2" fontId="133" fillId="0" borderId="0" xfId="330"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4"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0"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7"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7" fontId="20" fillId="27" borderId="0" xfId="40" applyNumberFormat="1" applyFont="1" applyFill="1" applyBorder="1" applyAlignment="1">
      <alignment wrapText="1"/>
    </xf>
    <xf numFmtId="4" fontId="20" fillId="26" borderId="0" xfId="70" applyNumberFormat="1" applyFont="1" applyFill="1" applyAlignment="1"/>
    <xf numFmtId="3" fontId="190" fillId="25" borderId="0" xfId="70" applyNumberFormat="1" applyFont="1" applyFill="1" applyBorder="1" applyAlignment="1"/>
    <xf numFmtId="3" fontId="191" fillId="25" borderId="0" xfId="70" applyNumberFormat="1" applyFont="1" applyFill="1" applyBorder="1" applyAlignment="1"/>
    <xf numFmtId="167"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3" fillId="26" borderId="0" xfId="63" applyFill="1" applyAlignment="1"/>
    <xf numFmtId="1" fontId="23" fillId="26" borderId="0" xfId="63" applyNumberFormat="1" applyFont="1" applyFill="1" applyBorder="1" applyAlignment="1">
      <alignment horizontal="center" vertical="center" wrapText="1"/>
    </xf>
    <xf numFmtId="0" fontId="13" fillId="25" borderId="0" xfId="63" applyFont="1" applyFill="1" applyAlignment="1">
      <alignment vertical="center"/>
    </xf>
    <xf numFmtId="166" fontId="80" fillId="0" borderId="0" xfId="70" applyNumberFormat="1" applyFont="1" applyFill="1"/>
    <xf numFmtId="0" fontId="27" fillId="0" borderId="0" xfId="70" applyFont="1" applyBorder="1" applyAlignment="1" applyProtection="1"/>
    <xf numFmtId="0" fontId="14" fillId="0" borderId="0" xfId="0" applyFont="1" applyAlignment="1">
      <alignment horizontal="right"/>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100" fillId="0" borderId="0" xfId="68" applyAlignment="1" applyProtection="1"/>
    <xf numFmtId="0" fontId="100" fillId="0" borderId="0" xfId="68" applyFill="1" applyBorder="1" applyAlignment="1" applyProtection="1"/>
    <xf numFmtId="0" fontId="13" fillId="26" borderId="0" xfId="63" applyFont="1" applyFill="1" applyAlignment="1">
      <alignment vertical="center"/>
    </xf>
    <xf numFmtId="167" fontId="14" fillId="0" borderId="0" xfId="0" applyNumberFormat="1" applyFont="1" applyFill="1" applyBorder="1" applyAlignment="1">
      <alignment horizontal="right" indent="2"/>
    </xf>
    <xf numFmtId="0" fontId="22" fillId="26" borderId="13" xfId="62" applyFont="1" applyFill="1" applyBorder="1" applyAlignment="1">
      <alignment horizontal="center" vertical="center"/>
    </xf>
    <xf numFmtId="0" fontId="22" fillId="26" borderId="13" xfId="62" applyFont="1" applyFill="1" applyBorder="1" applyAlignment="1">
      <alignment horizontal="left" vertical="center"/>
    </xf>
    <xf numFmtId="0" fontId="176"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7" fontId="19" fillId="0" borderId="10" xfId="0" applyNumberFormat="1" applyFont="1" applyFill="1" applyBorder="1" applyAlignment="1">
      <alignment horizontal="right" vertical="center" indent="2"/>
    </xf>
    <xf numFmtId="0" fontId="0" fillId="0" borderId="0" xfId="0" applyAlignment="1" applyProtection="1">
      <alignment vertical="center"/>
      <protection locked="0"/>
    </xf>
    <xf numFmtId="0" fontId="13" fillId="0" borderId="0" xfId="0" applyFont="1" applyProtection="1">
      <protection locked="0"/>
    </xf>
    <xf numFmtId="0" fontId="0" fillId="0" borderId="0" xfId="0" applyProtection="1">
      <protection locked="0"/>
    </xf>
    <xf numFmtId="0" fontId="65" fillId="0" borderId="0" xfId="0" applyFont="1" applyProtection="1">
      <protection locked="0"/>
    </xf>
    <xf numFmtId="0" fontId="34" fillId="0" borderId="0" xfId="0" applyFont="1" applyProtection="1">
      <protection locked="0"/>
    </xf>
    <xf numFmtId="167" fontId="14" fillId="0" borderId="0" xfId="0" applyNumberFormat="1" applyFont="1" applyProtection="1">
      <protection locked="0"/>
    </xf>
    <xf numFmtId="0" fontId="32" fillId="0" borderId="0" xfId="0" applyFont="1" applyProtection="1">
      <protection locked="0"/>
    </xf>
    <xf numFmtId="0" fontId="24" fillId="0" borderId="0" xfId="0" applyFont="1" applyProtection="1">
      <protection locked="0"/>
    </xf>
    <xf numFmtId="3" fontId="79" fillId="26" borderId="0" xfId="70" applyNumberFormat="1" applyFont="1" applyFill="1" applyBorder="1" applyAlignment="1">
      <alignment horizontal="left"/>
    </xf>
    <xf numFmtId="0" fontId="66" fillId="0" borderId="0" xfId="0" applyFont="1" applyProtection="1">
      <protection locked="0"/>
    </xf>
    <xf numFmtId="0" fontId="50" fillId="0" borderId="0" xfId="0" applyFont="1" applyProtection="1">
      <protection locked="0"/>
    </xf>
    <xf numFmtId="0" fontId="22" fillId="25" borderId="0" xfId="70" applyFont="1" applyFill="1" applyBorder="1" applyAlignment="1">
      <alignment horizontal="center" vertical="center" wrapText="1"/>
    </xf>
    <xf numFmtId="0" fontId="22" fillId="26"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50" fillId="25" borderId="0" xfId="70" applyFont="1" applyFill="1" applyBorder="1"/>
    <xf numFmtId="0" fontId="13" fillId="26" borderId="18" xfId="227" applyFill="1" applyBorder="1"/>
    <xf numFmtId="0" fontId="148" fillId="0" borderId="0" xfId="227" applyFont="1" applyFill="1" applyBorder="1"/>
    <xf numFmtId="0" fontId="16" fillId="0" borderId="0" xfId="227" applyFont="1" applyFill="1" applyBorder="1"/>
    <xf numFmtId="0" fontId="13" fillId="0" borderId="0" xfId="227" applyFill="1" applyBorder="1"/>
    <xf numFmtId="0" fontId="149"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7" fillId="0" borderId="0" xfId="227" applyFont="1" applyFill="1" applyBorder="1"/>
    <xf numFmtId="0" fontId="150" fillId="0" borderId="0" xfId="227" applyFont="1" applyFill="1" applyBorder="1" applyAlignment="1">
      <alignment horizontal="center"/>
    </xf>
    <xf numFmtId="0" fontId="13" fillId="26" borderId="20" xfId="227" applyFill="1" applyBorder="1"/>
    <xf numFmtId="0" fontId="21" fillId="26" borderId="0" xfId="227" applyFont="1" applyFill="1" applyBorder="1" applyAlignment="1">
      <alignment horizontal="justify" vertical="top" wrapText="1"/>
    </xf>
    <xf numFmtId="0" fontId="17" fillId="0" borderId="0" xfId="227" applyFont="1" applyFill="1" applyBorder="1" applyAlignment="1">
      <alignment horizontal="center"/>
    </xf>
    <xf numFmtId="0" fontId="50" fillId="0" borderId="0" xfId="227" applyFont="1" applyFill="1" applyBorder="1" applyAlignment="1">
      <alignment horizontal="left"/>
    </xf>
    <xf numFmtId="0" fontId="13" fillId="0" borderId="0" xfId="227" applyFill="1" applyBorder="1" applyAlignment="1">
      <alignment horizontal="left"/>
    </xf>
    <xf numFmtId="0" fontId="13" fillId="0" borderId="20" xfId="227" applyFill="1" applyBorder="1"/>
    <xf numFmtId="0" fontId="154" fillId="0" borderId="0" xfId="227" applyFont="1" applyFill="1" applyBorder="1"/>
    <xf numFmtId="166" fontId="13" fillId="0" borderId="0" xfId="227" quotePrefix="1" applyNumberFormat="1" applyFont="1" applyFill="1" applyBorder="1" applyAlignment="1">
      <alignment horizontal="right"/>
    </xf>
    <xf numFmtId="0" fontId="13" fillId="0" borderId="0" xfId="227" applyFont="1"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52"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69" fontId="23" fillId="0" borderId="0" xfId="227" applyNumberFormat="1" applyFont="1" applyFill="1" applyBorder="1" applyAlignment="1">
      <alignment horizontal="center"/>
    </xf>
    <xf numFmtId="0" fontId="13" fillId="0" borderId="0" xfId="227" applyFont="1" applyFill="1" applyBorder="1" applyAlignment="1">
      <alignment horizontal="left" indent="1"/>
    </xf>
    <xf numFmtId="0" fontId="16" fillId="0" borderId="0" xfId="227" applyFont="1" applyFill="1" applyBorder="1" applyAlignment="1">
      <alignment horizontal="right"/>
    </xf>
    <xf numFmtId="0" fontId="158"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3" fillId="0" borderId="0" xfId="227" applyFont="1" applyFill="1" applyBorder="1" applyAlignment="1">
      <alignment horizontal="right"/>
    </xf>
    <xf numFmtId="166" fontId="154" fillId="0" borderId="0" xfId="227" applyNumberFormat="1" applyFont="1" applyFill="1" applyBorder="1"/>
    <xf numFmtId="166" fontId="16" fillId="0" borderId="0" xfId="227" applyNumberFormat="1" applyFont="1" applyFill="1" applyBorder="1"/>
    <xf numFmtId="3" fontId="54" fillId="0" borderId="0" xfId="227" applyNumberFormat="1" applyFont="1" applyFill="1" applyBorder="1"/>
    <xf numFmtId="0" fontId="50" fillId="0" borderId="0" xfId="227" applyFont="1" applyFill="1" applyBorder="1"/>
    <xf numFmtId="0" fontId="56" fillId="0" borderId="0" xfId="227" applyFont="1" applyFill="1" applyBorder="1" applyAlignment="1">
      <alignment horizontal="center"/>
    </xf>
    <xf numFmtId="0" fontId="159"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0" fontId="114" fillId="0" borderId="0" xfId="227" applyFont="1" applyFill="1" applyBorder="1"/>
    <xf numFmtId="49" fontId="13" fillId="0" borderId="0" xfId="227" applyNumberFormat="1" applyFill="1" applyBorder="1"/>
    <xf numFmtId="0" fontId="21" fillId="26" borderId="0" xfId="227" applyFont="1" applyFill="1" applyBorder="1" applyAlignment="1">
      <alignment vertical="top" wrapText="1"/>
    </xf>
    <xf numFmtId="167"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3" fillId="0" borderId="0" xfId="227" applyFont="1" applyFill="1" applyBorder="1" applyAlignment="1">
      <alignment vertical="center"/>
    </xf>
    <xf numFmtId="0" fontId="164"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3" fillId="0" borderId="0" xfId="227" applyFont="1" applyFill="1" applyBorder="1" applyAlignment="1">
      <alignment horizontal="center" vertical="center"/>
    </xf>
    <xf numFmtId="0" fontId="129" fillId="0" borderId="0" xfId="227" applyFont="1" applyFill="1" applyBorder="1" applyAlignment="1">
      <alignment vertical="top"/>
    </xf>
    <xf numFmtId="0" fontId="165" fillId="26" borderId="0" xfId="227" applyFont="1" applyFill="1"/>
    <xf numFmtId="0" fontId="166" fillId="0" borderId="0" xfId="227" applyFont="1" applyFill="1" applyBorder="1" applyAlignment="1">
      <alignment vertical="top"/>
    </xf>
    <xf numFmtId="0" fontId="21" fillId="26" borderId="0" xfId="227" applyFont="1" applyFill="1" applyBorder="1" applyAlignment="1">
      <alignment horizontal="center" vertical="top" wrapText="1"/>
    </xf>
    <xf numFmtId="0" fontId="167" fillId="0" borderId="0" xfId="227" applyFont="1" applyFill="1" applyBorder="1" applyAlignment="1">
      <alignment vertical="top"/>
    </xf>
    <xf numFmtId="49" fontId="13" fillId="0" borderId="0" xfId="227" applyNumberFormat="1" applyFill="1" applyBorder="1" applyAlignment="1">
      <alignment wrapText="1"/>
    </xf>
    <xf numFmtId="0" fontId="13" fillId="0" borderId="0" xfId="227" applyFill="1" applyBorder="1" applyAlignment="1"/>
    <xf numFmtId="0" fontId="163" fillId="0" borderId="0" xfId="227" applyFont="1" applyFill="1" applyBorder="1" applyAlignment="1">
      <alignment vertical="top"/>
    </xf>
    <xf numFmtId="17" fontId="13" fillId="0" borderId="0" xfId="227" applyNumberFormat="1" applyFill="1" applyBorder="1"/>
    <xf numFmtId="0" fontId="152" fillId="26" borderId="0" xfId="227" applyFont="1" applyFill="1" applyBorder="1" applyAlignment="1">
      <alignment vertical="top" wrapText="1"/>
    </xf>
    <xf numFmtId="0" fontId="168" fillId="26" borderId="0" xfId="227" applyFont="1" applyFill="1" applyBorder="1" applyAlignment="1">
      <alignment vertical="top" wrapText="1"/>
    </xf>
    <xf numFmtId="0" fontId="157" fillId="26" borderId="0" xfId="227" applyFont="1" applyFill="1" applyBorder="1" applyAlignment="1">
      <alignment horizontal="justify" vertical="top" wrapText="1"/>
    </xf>
    <xf numFmtId="0" fontId="166" fillId="26" borderId="0" xfId="227" applyFont="1" applyFill="1" applyBorder="1" applyAlignment="1">
      <alignment horizontal="justify" vertical="center" wrapText="1"/>
    </xf>
    <xf numFmtId="0" fontId="169" fillId="26" borderId="0" xfId="227" applyFont="1" applyFill="1"/>
    <xf numFmtId="0" fontId="168" fillId="26" borderId="0" xfId="227" applyFont="1" applyFill="1" applyBorder="1" applyAlignment="1">
      <alignment vertical="center" wrapText="1"/>
    </xf>
    <xf numFmtId="166" fontId="13" fillId="0" borderId="0" xfId="227" applyNumberFormat="1" applyFont="1" applyFill="1" applyBorder="1"/>
    <xf numFmtId="0" fontId="170" fillId="26" borderId="0" xfId="227" applyFont="1" applyFill="1" applyBorder="1" applyAlignment="1">
      <alignment horizontal="justify" vertical="center" wrapText="1"/>
    </xf>
    <xf numFmtId="0" fontId="171" fillId="26" borderId="0" xfId="227" applyFont="1" applyFill="1"/>
    <xf numFmtId="0" fontId="50" fillId="0" borderId="0" xfId="227" applyFont="1" applyFill="1" applyAlignment="1">
      <alignment horizontal="left" indent="3"/>
    </xf>
    <xf numFmtId="0" fontId="167" fillId="26" borderId="0" xfId="227" applyFont="1" applyFill="1" applyBorder="1" applyAlignment="1">
      <alignment horizontal="justify" vertical="top" wrapText="1"/>
    </xf>
    <xf numFmtId="166" fontId="50" fillId="0" borderId="0" xfId="227" applyNumberFormat="1" applyFont="1" applyFill="1" applyBorder="1"/>
    <xf numFmtId="0" fontId="193" fillId="0"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6" fillId="26" borderId="0" xfId="227" applyFont="1" applyFill="1" applyBorder="1" applyAlignment="1">
      <alignment vertical="top" wrapText="1"/>
    </xf>
    <xf numFmtId="3" fontId="50" fillId="0" borderId="0" xfId="227" applyNumberFormat="1" applyFont="1" applyFill="1" applyBorder="1"/>
    <xf numFmtId="0" fontId="65" fillId="0" borderId="0" xfId="227" applyFont="1" applyFill="1" applyBorder="1"/>
    <xf numFmtId="1" fontId="50" fillId="0" borderId="0" xfId="227" applyNumberFormat="1" applyFont="1" applyFill="1" applyBorder="1"/>
    <xf numFmtId="167" fontId="154" fillId="0" borderId="0" xfId="227" applyNumberFormat="1" applyFont="1" applyFill="1" applyBorder="1"/>
    <xf numFmtId="0" fontId="93" fillId="25" borderId="0" xfId="62" applyFont="1" applyFill="1" applyBorder="1" applyAlignment="1">
      <alignment horizontal="left"/>
    </xf>
    <xf numFmtId="0" fontId="21" fillId="26" borderId="0" xfId="0" applyFont="1" applyFill="1" applyBorder="1" applyAlignment="1">
      <alignment vertical="top" wrapText="1"/>
    </xf>
    <xf numFmtId="0" fontId="13" fillId="25" borderId="0" xfId="78" applyFill="1" applyBorder="1"/>
    <xf numFmtId="0" fontId="13" fillId="25" borderId="19" xfId="72" applyFont="1" applyFill="1" applyBorder="1"/>
    <xf numFmtId="0" fontId="38" fillId="25" borderId="0" xfId="62" applyFont="1" applyFill="1" applyBorder="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13" fillId="25" borderId="0" xfId="63" applyFont="1" applyFill="1" applyBorder="1" applyAlignment="1">
      <alignment vertical="center"/>
    </xf>
    <xf numFmtId="0" fontId="13" fillId="0" borderId="0" xfId="63" applyFont="1" applyAlignment="1">
      <alignment vertical="center"/>
    </xf>
    <xf numFmtId="0" fontId="13" fillId="25" borderId="0" xfId="63" applyFont="1" applyFill="1"/>
    <xf numFmtId="0" fontId="13" fillId="25" borderId="0" xfId="63" applyFont="1" applyFill="1" applyBorder="1"/>
    <xf numFmtId="0" fontId="21" fillId="25" borderId="0" xfId="63" applyFont="1" applyFill="1" applyBorder="1"/>
    <xf numFmtId="0" fontId="13" fillId="26" borderId="0" xfId="63" applyFont="1" applyFill="1"/>
    <xf numFmtId="0" fontId="13" fillId="0" borderId="0" xfId="63" applyFont="1"/>
    <xf numFmtId="0" fontId="21" fillId="26" borderId="0" xfId="63" applyFont="1" applyFill="1" applyBorder="1"/>
    <xf numFmtId="0" fontId="22" fillId="26" borderId="10" xfId="63" applyFont="1" applyFill="1" applyBorder="1" applyAlignment="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0" fontId="80" fillId="26" borderId="0" xfId="63" applyFont="1" applyFill="1"/>
    <xf numFmtId="0" fontId="80" fillId="0" borderId="0" xfId="63" applyFont="1"/>
    <xf numFmtId="0" fontId="88" fillId="25" borderId="19" xfId="63" applyFont="1" applyFill="1" applyBorder="1"/>
    <xf numFmtId="0" fontId="79" fillId="27" borderId="0" xfId="40" applyFont="1" applyFill="1" applyBorder="1"/>
    <xf numFmtId="4" fontId="90" fillId="27" borderId="0" xfId="40" applyNumberFormat="1" applyFont="1" applyFill="1" applyBorder="1" applyAlignment="1">
      <alignment horizontal="right" wrapText="1"/>
    </xf>
    <xf numFmtId="0" fontId="23" fillId="25" borderId="0" xfId="63" applyFont="1" applyFill="1" applyBorder="1" applyAlignment="1">
      <alignment horizontal="center" vertical="center" wrapText="1"/>
    </xf>
    <xf numFmtId="0" fontId="13" fillId="25" borderId="0" xfId="63" applyFill="1" applyBorder="1"/>
    <xf numFmtId="0" fontId="13" fillId="46" borderId="0" xfId="63" applyFont="1" applyFill="1" applyBorder="1" applyAlignment="1">
      <alignment horizontal="center"/>
    </xf>
    <xf numFmtId="0" fontId="13" fillId="25" borderId="0" xfId="63" applyFont="1" applyFill="1" applyAlignment="1"/>
    <xf numFmtId="0" fontId="88" fillId="25" borderId="19" xfId="63" applyFont="1" applyFill="1" applyBorder="1" applyAlignment="1"/>
    <xf numFmtId="1" fontId="22"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25" fillId="30" borderId="19" xfId="63" applyFont="1" applyFill="1" applyBorder="1" applyAlignment="1">
      <alignment horizontal="center" vertical="center"/>
    </xf>
    <xf numFmtId="0" fontId="152" fillId="26" borderId="0" xfId="0" applyFont="1" applyFill="1" applyAlignment="1">
      <alignment horizontal="center" vertical="center"/>
    </xf>
    <xf numFmtId="0" fontId="0" fillId="26" borderId="22" xfId="0" applyFill="1" applyBorder="1"/>
    <xf numFmtId="0" fontId="129" fillId="26" borderId="22" xfId="0" applyFont="1" applyFill="1" applyBorder="1" applyAlignment="1">
      <alignment vertical="top" wrapText="1"/>
    </xf>
    <xf numFmtId="0" fontId="157" fillId="26" borderId="0" xfId="0" applyFont="1" applyFill="1" applyBorder="1" applyAlignment="1">
      <alignment vertical="top" wrapText="1"/>
    </xf>
    <xf numFmtId="0" fontId="157" fillId="26" borderId="0" xfId="0" applyFont="1" applyFill="1" applyBorder="1" applyAlignment="1">
      <alignment vertical="center" wrapText="1"/>
    </xf>
    <xf numFmtId="0" fontId="157" fillId="26" borderId="0" xfId="0" applyFont="1" applyFill="1" applyBorder="1" applyAlignment="1" applyProtection="1">
      <alignment vertical="top" wrapText="1"/>
      <protection locked="0"/>
    </xf>
    <xf numFmtId="3" fontId="154" fillId="0" borderId="0" xfId="0" applyNumberFormat="1" applyFont="1" applyFill="1" applyBorder="1"/>
    <xf numFmtId="0" fontId="22" fillId="26" borderId="13" xfId="70" applyFont="1" applyFill="1" applyBorder="1" applyAlignment="1">
      <alignment horizontal="center" vertical="center"/>
    </xf>
    <xf numFmtId="0" fontId="76" fillId="0" borderId="0" xfId="70" applyFont="1" applyFill="1"/>
    <xf numFmtId="0" fontId="100" fillId="0" borderId="0" xfId="68" applyFill="1" applyAlignment="1" applyProtection="1"/>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2" fillId="25" borderId="13" xfId="0" applyFont="1" applyFill="1" applyBorder="1" applyAlignment="1" applyProtection="1">
      <alignment vertical="center"/>
    </xf>
    <xf numFmtId="0" fontId="22" fillId="25" borderId="13" xfId="0" applyFont="1" applyFill="1" applyBorder="1" applyAlignment="1" applyProtection="1"/>
    <xf numFmtId="0" fontId="27"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3"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0" fontId="20" fillId="0" borderId="0" xfId="63" applyFont="1" applyAlignment="1"/>
    <xf numFmtId="177" fontId="16" fillId="0" borderId="0" xfId="58" applyNumberFormat="1" applyFont="1" applyFill="1" applyBorder="1"/>
    <xf numFmtId="2" fontId="16" fillId="0" borderId="0" xfId="227" applyNumberFormat="1" applyFont="1" applyFill="1" applyBorder="1"/>
    <xf numFmtId="166" fontId="114" fillId="0" borderId="0" xfId="227" applyNumberFormat="1" applyFont="1" applyFill="1" applyBorder="1"/>
    <xf numFmtId="0" fontId="27" fillId="24" borderId="0" xfId="40" applyFont="1" applyFill="1" applyBorder="1" applyAlignment="1" applyProtection="1">
      <alignment horizontal="justify" vertical="center"/>
      <protection locked="0"/>
    </xf>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16" fillId="25" borderId="0" xfId="0" applyFont="1" applyFill="1" applyBorder="1"/>
    <xf numFmtId="0" fontId="79" fillId="27" borderId="0" xfId="66" applyFont="1" applyFill="1" applyBorder="1" applyAlignment="1">
      <alignment horizontal="left" indent="1"/>
    </xf>
    <xf numFmtId="0" fontId="0" fillId="25" borderId="0" xfId="0" applyFill="1" applyBorder="1" applyProtection="1"/>
    <xf numFmtId="0" fontId="0" fillId="25" borderId="18" xfId="0" applyFill="1" applyBorder="1" applyProtection="1"/>
    <xf numFmtId="0" fontId="24"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25" borderId="19" xfId="0" applyFill="1" applyBorder="1" applyProtection="1"/>
    <xf numFmtId="0" fontId="0" fillId="0" borderId="0" xfId="0" applyProtection="1"/>
    <xf numFmtId="0" fontId="69"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24" fillId="25" borderId="0" xfId="0" applyFont="1" applyFill="1" applyBorder="1" applyProtection="1"/>
    <xf numFmtId="0" fontId="22" fillId="25" borderId="0" xfId="0" applyFont="1" applyFill="1" applyBorder="1" applyAlignment="1" applyProtection="1">
      <alignment horizontal="center" vertical="center"/>
    </xf>
    <xf numFmtId="0" fontId="22" fillId="25" borderId="72" xfId="0" applyFont="1" applyFill="1" applyBorder="1" applyAlignment="1" applyProtection="1">
      <alignment vertical="center"/>
    </xf>
    <xf numFmtId="0" fontId="22" fillId="25" borderId="13" xfId="0" applyFont="1" applyFill="1" applyBorder="1" applyAlignment="1" applyProtection="1">
      <alignment horizontal="right"/>
    </xf>
    <xf numFmtId="0" fontId="21" fillId="25" borderId="0" xfId="0" applyFont="1" applyFill="1" applyBorder="1" applyProtection="1"/>
    <xf numFmtId="0" fontId="65" fillId="25" borderId="19" xfId="0" applyFont="1" applyFill="1" applyBorder="1" applyProtection="1"/>
    <xf numFmtId="0" fontId="65" fillId="25" borderId="0" xfId="0" applyFont="1" applyFill="1" applyBorder="1" applyProtection="1"/>
    <xf numFmtId="0" fontId="65" fillId="25" borderId="0" xfId="0" applyFont="1" applyFill="1" applyProtection="1"/>
    <xf numFmtId="0" fontId="16" fillId="25" borderId="0" xfId="0" applyFont="1" applyFill="1" applyBorder="1" applyProtection="1"/>
    <xf numFmtId="0" fontId="24" fillId="0" borderId="0" xfId="0" applyFont="1" applyBorder="1" applyProtection="1"/>
    <xf numFmtId="0" fontId="68" fillId="25" borderId="0" xfId="0" applyFont="1" applyFill="1" applyBorder="1" applyProtection="1"/>
    <xf numFmtId="0" fontId="66" fillId="25" borderId="19" xfId="0" applyFont="1" applyFill="1" applyBorder="1" applyProtection="1"/>
    <xf numFmtId="0" fontId="66" fillId="25" borderId="0" xfId="0" applyFont="1" applyFill="1" applyBorder="1" applyProtection="1"/>
    <xf numFmtId="0" fontId="72" fillId="25" borderId="0" xfId="0" applyFont="1" applyFill="1" applyBorder="1" applyProtection="1"/>
    <xf numFmtId="0" fontId="66" fillId="25" borderId="0" xfId="0" applyFont="1" applyFill="1" applyProtection="1"/>
    <xf numFmtId="0" fontId="0" fillId="25" borderId="0" xfId="0" applyFill="1" applyBorder="1" applyAlignment="1" applyProtection="1">
      <alignment horizontal="left" vertical="center" indent="1"/>
    </xf>
    <xf numFmtId="0" fontId="50" fillId="25" borderId="19" xfId="0" applyFont="1" applyFill="1" applyBorder="1" applyProtection="1"/>
    <xf numFmtId="0" fontId="50" fillId="25" borderId="0" xfId="0" applyFont="1" applyFill="1" applyBorder="1" applyProtection="1"/>
    <xf numFmtId="3" fontId="23" fillId="25" borderId="0" xfId="0" applyNumberFormat="1" applyFont="1" applyFill="1" applyBorder="1" applyAlignment="1" applyProtection="1">
      <alignment horizontal="center"/>
    </xf>
    <xf numFmtId="0" fontId="17" fillId="25" borderId="0" xfId="0" applyFont="1" applyFill="1" applyBorder="1" applyProtection="1"/>
    <xf numFmtId="0" fontId="50" fillId="25" borderId="0" xfId="0" applyFont="1" applyFill="1" applyProtection="1"/>
    <xf numFmtId="0" fontId="22" fillId="25" borderId="11" xfId="0" applyFont="1" applyFill="1" applyBorder="1" applyAlignment="1" applyProtection="1">
      <alignment horizontal="center"/>
    </xf>
    <xf numFmtId="0" fontId="22" fillId="25" borderId="80" xfId="0" applyFont="1" applyFill="1" applyBorder="1" applyAlignment="1" applyProtection="1">
      <alignment horizontal="center"/>
    </xf>
    <xf numFmtId="167" fontId="79" fillId="25" borderId="0" xfId="0" applyNumberFormat="1" applyFont="1" applyFill="1" applyBorder="1" applyAlignment="1" applyProtection="1">
      <alignment horizontal="right"/>
    </xf>
    <xf numFmtId="167" fontId="79" fillId="26" borderId="0" xfId="0" applyNumberFormat="1" applyFont="1" applyFill="1" applyBorder="1" applyAlignment="1" applyProtection="1">
      <alignment horizontal="right"/>
    </xf>
    <xf numFmtId="167" fontId="50" fillId="0" borderId="0" xfId="0" applyNumberFormat="1" applyFont="1" applyProtection="1">
      <protection locked="0"/>
    </xf>
    <xf numFmtId="0" fontId="64" fillId="25" borderId="0" xfId="0" applyFont="1" applyFill="1" applyBorder="1" applyAlignment="1" applyProtection="1">
      <alignment horizontal="left"/>
    </xf>
    <xf numFmtId="167" fontId="23" fillId="25" borderId="0" xfId="0" applyNumberFormat="1" applyFont="1" applyFill="1" applyBorder="1" applyAlignment="1" applyProtection="1">
      <alignment horizontal="right"/>
    </xf>
    <xf numFmtId="167" fontId="23" fillId="26" borderId="0" xfId="0" applyNumberFormat="1" applyFont="1" applyFill="1" applyBorder="1" applyAlignment="1" applyProtection="1">
      <alignment horizontal="right"/>
    </xf>
    <xf numFmtId="167" fontId="22" fillId="25" borderId="0" xfId="0" applyNumberFormat="1" applyFont="1" applyFill="1" applyBorder="1" applyAlignment="1" applyProtection="1">
      <alignment horizontal="right"/>
    </xf>
    <xf numFmtId="167" fontId="22" fillId="26" borderId="0" xfId="0" applyNumberFormat="1" applyFont="1" applyFill="1" applyBorder="1" applyAlignment="1" applyProtection="1">
      <alignment horizontal="right"/>
    </xf>
    <xf numFmtId="0" fontId="70" fillId="25" borderId="0" xfId="0" applyFont="1" applyFill="1" applyBorder="1" applyAlignment="1" applyProtection="1">
      <alignment horizontal="center"/>
    </xf>
    <xf numFmtId="0" fontId="38" fillId="25" borderId="0" xfId="0" applyFont="1" applyFill="1" applyBorder="1" applyProtection="1"/>
    <xf numFmtId="0" fontId="85" fillId="25" borderId="0" xfId="0" applyFont="1" applyFill="1" applyBorder="1" applyAlignment="1" applyProtection="1">
      <alignment horizontal="left"/>
    </xf>
    <xf numFmtId="1" fontId="23" fillId="25" borderId="0" xfId="0" applyNumberFormat="1" applyFont="1" applyFill="1" applyBorder="1" applyAlignment="1" applyProtection="1">
      <alignment horizontal="center"/>
    </xf>
    <xf numFmtId="0" fontId="0" fillId="26" borderId="18" xfId="0" applyFill="1" applyBorder="1" applyProtection="1"/>
    <xf numFmtId="0" fontId="22" fillId="25" borderId="18" xfId="0" applyFont="1" applyFill="1" applyBorder="1" applyAlignment="1" applyProtection="1">
      <alignment horizontal="right"/>
    </xf>
    <xf numFmtId="0" fontId="20" fillId="25" borderId="22" xfId="0" applyFont="1" applyFill="1" applyBorder="1" applyAlignment="1" applyProtection="1">
      <alignment horizontal="left"/>
    </xf>
    <xf numFmtId="0" fontId="27" fillId="25" borderId="22" xfId="0" applyFont="1" applyFill="1" applyBorder="1" applyProtection="1"/>
    <xf numFmtId="0" fontId="50"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7" fillId="0" borderId="0" xfId="0" applyFont="1" applyBorder="1" applyAlignment="1" applyProtection="1"/>
    <xf numFmtId="0" fontId="22" fillId="25" borderId="0" xfId="0" applyFont="1" applyFill="1" applyBorder="1" applyAlignment="1" applyProtection="1">
      <alignment horizontal="center"/>
    </xf>
    <xf numFmtId="0" fontId="0" fillId="25" borderId="0" xfId="0" applyFill="1" applyBorder="1" applyAlignment="1" applyProtection="1">
      <alignment vertical="justify"/>
    </xf>
    <xf numFmtId="0" fontId="16" fillId="25" borderId="19" xfId="0" applyFont="1" applyFill="1" applyBorder="1" applyProtection="1"/>
    <xf numFmtId="0" fontId="67" fillId="25" borderId="0" xfId="0" applyFont="1" applyFill="1" applyBorder="1" applyProtection="1"/>
    <xf numFmtId="0" fontId="68" fillId="25" borderId="19" xfId="0" applyFont="1" applyFill="1" applyBorder="1" applyProtection="1"/>
    <xf numFmtId="0" fontId="14" fillId="25" borderId="0" xfId="0" applyFont="1" applyFill="1" applyBorder="1" applyProtection="1"/>
    <xf numFmtId="0" fontId="24" fillId="25" borderId="0" xfId="0" applyFont="1" applyFill="1" applyProtection="1"/>
    <xf numFmtId="0" fontId="23" fillId="25" borderId="0" xfId="0" applyFont="1" applyFill="1" applyBorder="1" applyProtection="1"/>
    <xf numFmtId="0" fontId="21" fillId="25" borderId="19" xfId="0" applyFont="1" applyFill="1" applyBorder="1" applyProtection="1"/>
    <xf numFmtId="0" fontId="22" fillId="25" borderId="0" xfId="0" applyFont="1" applyFill="1" applyBorder="1" applyAlignment="1" applyProtection="1">
      <alignment horizontal="left"/>
    </xf>
    <xf numFmtId="0" fontId="24" fillId="0" borderId="0" xfId="0" applyFont="1" applyFill="1" applyBorder="1" applyProtection="1"/>
    <xf numFmtId="0" fontId="17" fillId="25" borderId="19" xfId="0" applyFont="1" applyFill="1" applyBorder="1" applyProtection="1"/>
    <xf numFmtId="166" fontId="23" fillId="25" borderId="0" xfId="0" applyNumberFormat="1" applyFont="1" applyFill="1" applyBorder="1" applyAlignment="1" applyProtection="1">
      <alignment horizontal="center"/>
    </xf>
    <xf numFmtId="166" fontId="14" fillId="25" borderId="0" xfId="0" applyNumberFormat="1" applyFont="1" applyFill="1" applyBorder="1" applyAlignment="1" applyProtection="1">
      <alignment horizontal="center"/>
    </xf>
    <xf numFmtId="0" fontId="80" fillId="25" borderId="0" xfId="0" applyFont="1" applyFill="1" applyBorder="1" applyProtection="1"/>
    <xf numFmtId="168" fontId="79" fillId="25" borderId="0" xfId="0" applyNumberFormat="1" applyFont="1" applyFill="1" applyBorder="1" applyAlignment="1" applyProtection="1">
      <alignment horizontal="right"/>
    </xf>
    <xf numFmtId="168" fontId="79" fillId="26" borderId="0" xfId="0" applyNumberFormat="1" applyFont="1" applyFill="1" applyBorder="1" applyAlignment="1" applyProtection="1">
      <alignment horizontal="right"/>
    </xf>
    <xf numFmtId="168" fontId="23" fillId="25" borderId="0" xfId="0" applyNumberFormat="1" applyFont="1" applyFill="1" applyBorder="1" applyAlignment="1" applyProtection="1">
      <alignment horizontal="right"/>
    </xf>
    <xf numFmtId="168" fontId="23" fillId="26" borderId="0" xfId="0" applyNumberFormat="1" applyFont="1" applyFill="1" applyBorder="1" applyAlignment="1" applyProtection="1">
      <alignment horizontal="right"/>
    </xf>
    <xf numFmtId="168" fontId="22" fillId="25" borderId="0" xfId="0" applyNumberFormat="1" applyFont="1" applyFill="1" applyBorder="1" applyAlignment="1" applyProtection="1">
      <alignment horizontal="right"/>
    </xf>
    <xf numFmtId="168" fontId="22" fillId="26" borderId="0" xfId="0" applyNumberFormat="1" applyFont="1" applyFill="1" applyBorder="1" applyAlignment="1" applyProtection="1">
      <alignment horizontal="right"/>
    </xf>
    <xf numFmtId="0" fontId="23" fillId="25" borderId="0" xfId="0" applyFont="1" applyFill="1" applyBorder="1" applyAlignment="1" applyProtection="1">
      <alignment horizontal="left" indent="1"/>
    </xf>
    <xf numFmtId="0" fontId="37" fillId="25" borderId="19" xfId="0" applyFont="1" applyFill="1" applyBorder="1" applyProtection="1"/>
    <xf numFmtId="0" fontId="21" fillId="25" borderId="88" xfId="0" applyFont="1" applyFill="1" applyBorder="1" applyProtection="1"/>
    <xf numFmtId="0" fontId="27" fillId="24" borderId="88" xfId="40" applyFont="1" applyFill="1" applyBorder="1" applyAlignment="1" applyProtection="1">
      <alignment horizontal="left" vertical="center"/>
      <protection locked="0"/>
    </xf>
    <xf numFmtId="0" fontId="0" fillId="0" borderId="0" xfId="0" applyBorder="1" applyProtection="1"/>
    <xf numFmtId="0" fontId="85" fillId="25" borderId="0" xfId="0" applyFont="1" applyFill="1" applyBorder="1" applyAlignment="1" applyProtection="1">
      <alignment horizontal="left" vertical="center"/>
    </xf>
    <xf numFmtId="169" fontId="64" fillId="25" borderId="0" xfId="0" applyNumberFormat="1" applyFont="1" applyFill="1" applyBorder="1" applyAlignment="1" applyProtection="1">
      <alignment horizontal="center"/>
    </xf>
    <xf numFmtId="166" fontId="117" fillId="25" borderId="0" xfId="0" applyNumberFormat="1" applyFont="1" applyFill="1" applyBorder="1" applyAlignment="1" applyProtection="1">
      <alignment horizontal="center"/>
    </xf>
    <xf numFmtId="166" fontId="27" fillId="25" borderId="0" xfId="0" applyNumberFormat="1" applyFont="1" applyFill="1" applyBorder="1" applyAlignment="1" applyProtection="1">
      <alignment horizontal="right"/>
    </xf>
    <xf numFmtId="0" fontId="25" fillId="29"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20" fillId="25" borderId="23" xfId="0" applyFont="1" applyFill="1" applyBorder="1" applyAlignment="1" applyProtection="1">
      <alignment horizontal="left"/>
    </xf>
    <xf numFmtId="0" fontId="20" fillId="25" borderId="0" xfId="0" applyFont="1" applyFill="1" applyBorder="1" applyAlignment="1" applyProtection="1">
      <alignment horizontal="left"/>
    </xf>
    <xf numFmtId="0" fontId="50" fillId="25" borderId="0" xfId="0" applyFont="1" applyFill="1" applyBorder="1" applyAlignment="1" applyProtection="1">
      <alignment horizontal="left"/>
    </xf>
    <xf numFmtId="0" fontId="27" fillId="25" borderId="0" xfId="0" applyFont="1" applyFill="1" applyBorder="1" applyAlignment="1" applyProtection="1">
      <alignment horizontal="right"/>
    </xf>
    <xf numFmtId="0" fontId="20" fillId="25" borderId="20" xfId="0" applyFont="1" applyFill="1" applyBorder="1" applyAlignment="1" applyProtection="1">
      <alignment horizontal="left"/>
    </xf>
    <xf numFmtId="0" fontId="27"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22" fillId="25" borderId="0" xfId="0" applyFont="1" applyFill="1" applyBorder="1" applyAlignment="1" applyProtection="1">
      <alignment horizontal="center" vertical="distributed"/>
    </xf>
    <xf numFmtId="0" fontId="65" fillId="25" borderId="20" xfId="0" applyFont="1" applyFill="1" applyBorder="1" applyProtection="1"/>
    <xf numFmtId="0" fontId="34" fillId="25" borderId="0" xfId="0" applyFont="1" applyFill="1" applyProtection="1"/>
    <xf numFmtId="0" fontId="34" fillId="25" borderId="20" xfId="0" applyFont="1" applyFill="1" applyBorder="1" applyProtection="1"/>
    <xf numFmtId="0" fontId="34" fillId="25" borderId="0" xfId="0" applyFont="1" applyFill="1" applyBorder="1" applyProtection="1"/>
    <xf numFmtId="0" fontId="32" fillId="25" borderId="0" xfId="0" applyFont="1" applyFill="1" applyProtection="1"/>
    <xf numFmtId="0" fontId="24" fillId="25" borderId="20" xfId="0" applyFont="1" applyFill="1" applyBorder="1" applyProtection="1"/>
    <xf numFmtId="0" fontId="32" fillId="25" borderId="20" xfId="0" applyFont="1" applyFill="1" applyBorder="1" applyProtection="1"/>
    <xf numFmtId="0" fontId="35" fillId="25" borderId="20" xfId="0" applyFont="1" applyFill="1" applyBorder="1" applyProtection="1"/>
    <xf numFmtId="0" fontId="117" fillId="0" borderId="0" xfId="40" applyFont="1" applyFill="1" applyBorder="1" applyAlignment="1" applyProtection="1">
      <alignment horizontal="left" indent="1"/>
    </xf>
    <xf numFmtId="166" fontId="22" fillId="25" borderId="0" xfId="0" applyNumberFormat="1" applyFont="1" applyFill="1" applyBorder="1" applyAlignment="1" applyProtection="1">
      <alignment horizontal="center"/>
    </xf>
    <xf numFmtId="0" fontId="24" fillId="0" borderId="0" xfId="0" applyFont="1" applyProtection="1"/>
    <xf numFmtId="167" fontId="79" fillId="25" borderId="0" xfId="0" applyNumberFormat="1" applyFont="1" applyFill="1" applyBorder="1" applyAlignment="1" applyProtection="1">
      <alignment horizontal="right" indent="1"/>
    </xf>
    <xf numFmtId="0" fontId="67" fillId="25" borderId="0" xfId="0" applyFont="1" applyFill="1" applyBorder="1" applyAlignment="1" applyProtection="1">
      <alignment horizontal="left"/>
    </xf>
    <xf numFmtId="167" fontId="23" fillId="25" borderId="0" xfId="0" applyNumberFormat="1" applyFont="1" applyFill="1" applyBorder="1" applyAlignment="1" applyProtection="1">
      <alignment horizontal="right" indent="1"/>
    </xf>
    <xf numFmtId="167" fontId="22" fillId="25" borderId="0" xfId="0" applyNumberFormat="1" applyFont="1" applyFill="1" applyBorder="1" applyAlignment="1" applyProtection="1">
      <alignment horizontal="right" wrapText="1" indent="1"/>
    </xf>
    <xf numFmtId="167" fontId="23" fillId="25" borderId="0" xfId="0" applyNumberFormat="1" applyFont="1" applyFill="1" applyBorder="1" applyAlignment="1" applyProtection="1">
      <alignment horizontal="right" wrapText="1" indent="1"/>
    </xf>
    <xf numFmtId="168" fontId="23" fillId="25" borderId="0" xfId="0" applyNumberFormat="1" applyFont="1" applyFill="1" applyBorder="1" applyAlignment="1" applyProtection="1">
      <alignment horizontal="right" wrapText="1" indent="1"/>
    </xf>
    <xf numFmtId="168" fontId="22" fillId="25" borderId="0" xfId="0" applyNumberFormat="1" applyFont="1" applyFill="1" applyBorder="1" applyAlignment="1" applyProtection="1">
      <alignment horizontal="right" wrapText="1" indent="1"/>
    </xf>
    <xf numFmtId="0" fontId="50" fillId="25" borderId="99" xfId="70" applyFont="1" applyFill="1" applyBorder="1" applyProtection="1">
      <protection locked="0"/>
    </xf>
    <xf numFmtId="0" fontId="27" fillId="24" borderId="0" xfId="40" applyFont="1" applyFill="1" applyBorder="1" applyAlignment="1" applyProtection="1">
      <alignment horizontal="left" vertical="top"/>
      <protection locked="0"/>
    </xf>
    <xf numFmtId="0" fontId="118" fillId="25" borderId="0" xfId="0" applyFont="1" applyFill="1" applyProtection="1"/>
    <xf numFmtId="0" fontId="50" fillId="25" borderId="20" xfId="0" applyFont="1" applyFill="1" applyBorder="1" applyProtection="1"/>
    <xf numFmtId="165" fontId="71" fillId="25" borderId="0" xfId="0" applyNumberFormat="1" applyFont="1" applyFill="1" applyBorder="1" applyAlignment="1" applyProtection="1">
      <alignment horizontal="center"/>
    </xf>
    <xf numFmtId="0" fontId="118" fillId="0" borderId="0" xfId="0" applyFont="1" applyProtection="1">
      <protection locked="0"/>
    </xf>
    <xf numFmtId="0" fontId="25" fillId="29" borderId="20" xfId="0" applyFont="1" applyFill="1" applyBorder="1" applyAlignment="1" applyProtection="1">
      <alignment horizontal="center" vertical="center"/>
    </xf>
    <xf numFmtId="0" fontId="14" fillId="0" borderId="0" xfId="0" applyFont="1" applyProtection="1">
      <protection locked="0"/>
    </xf>
    <xf numFmtId="0" fontId="13" fillId="0" borderId="0" xfId="63" applyFill="1" applyBorder="1" applyAlignment="1"/>
    <xf numFmtId="0" fontId="13" fillId="0" borderId="0" xfId="63" applyFont="1" applyFill="1" applyBorder="1" applyAlignment="1">
      <alignment vertical="center"/>
    </xf>
    <xf numFmtId="1" fontId="120" fillId="26" borderId="80" xfId="63" applyNumberFormat="1" applyFont="1" applyFill="1" applyBorder="1" applyAlignment="1">
      <alignment horizontal="center" vertical="center"/>
    </xf>
    <xf numFmtId="0" fontId="22" fillId="26" borderId="49" xfId="63" applyFont="1" applyFill="1" applyBorder="1" applyAlignment="1"/>
    <xf numFmtId="0" fontId="17" fillId="26" borderId="0" xfId="63" applyFont="1" applyFill="1" applyBorder="1"/>
    <xf numFmtId="0" fontId="17" fillId="25" borderId="0" xfId="63" applyFont="1" applyFill="1" applyBorder="1"/>
    <xf numFmtId="0" fontId="88" fillId="25" borderId="19" xfId="63" applyFont="1" applyFill="1" applyBorder="1" applyAlignment="1">
      <alignment horizontal="right" vertical="center"/>
    </xf>
    <xf numFmtId="0" fontId="80" fillId="0" borderId="0" xfId="63" applyFont="1" applyAlignment="1">
      <alignment vertical="center"/>
    </xf>
    <xf numFmtId="0" fontId="79" fillId="27" borderId="0" xfId="66" applyFont="1" applyFill="1" applyBorder="1" applyAlignment="1">
      <alignment horizontal="left"/>
    </xf>
    <xf numFmtId="0" fontId="27" fillId="26" borderId="0" xfId="63" applyFont="1" applyFill="1" applyBorder="1" applyAlignment="1">
      <alignment horizontal="left" vertical="top"/>
    </xf>
    <xf numFmtId="0" fontId="50" fillId="26" borderId="31" xfId="63" applyFont="1" applyFill="1" applyBorder="1" applyAlignment="1"/>
    <xf numFmtId="1" fontId="23" fillId="0" borderId="0" xfId="63" applyNumberFormat="1" applyFont="1" applyBorder="1" applyAlignment="1">
      <alignment horizontal="center" vertical="center" wrapText="1"/>
    </xf>
    <xf numFmtId="0" fontId="50" fillId="26" borderId="0" xfId="70" applyFont="1" applyFill="1" applyBorder="1"/>
    <xf numFmtId="0" fontId="120" fillId="26" borderId="80" xfId="63" applyFont="1" applyFill="1" applyBorder="1" applyAlignment="1">
      <alignment horizontal="center" vertical="center"/>
    </xf>
    <xf numFmtId="1" fontId="22" fillId="0" borderId="0" xfId="70" applyNumberFormat="1" applyFont="1" applyBorder="1" applyAlignment="1">
      <alignment horizontal="center" vertical="center" wrapText="1"/>
    </xf>
    <xf numFmtId="0" fontId="79" fillId="25" borderId="0" xfId="70" applyFont="1" applyFill="1" applyBorder="1" applyAlignment="1">
      <alignment vertical="center"/>
    </xf>
    <xf numFmtId="0" fontId="79" fillId="24" borderId="0" xfId="66" applyFont="1" applyFill="1" applyBorder="1" applyAlignment="1">
      <alignment horizontal="left" vertical="center"/>
    </xf>
    <xf numFmtId="0" fontId="88" fillId="25" borderId="19" xfId="63" applyFont="1" applyFill="1" applyBorder="1" applyAlignment="1">
      <alignment vertical="center"/>
    </xf>
    <xf numFmtId="0" fontId="79" fillId="27" borderId="0" xfId="40" applyFont="1" applyFill="1" applyBorder="1" applyAlignment="1">
      <alignment horizontal="left" vertical="center"/>
    </xf>
    <xf numFmtId="4" fontId="82" fillId="0" borderId="0" xfId="40" applyNumberFormat="1" applyFont="1" applyFill="1" applyBorder="1" applyAlignment="1">
      <alignment horizontal="left" vertical="center" wrapText="1"/>
    </xf>
    <xf numFmtId="3" fontId="82" fillId="0" borderId="0" xfId="70" applyNumberFormat="1" applyFont="1" applyFill="1" applyBorder="1" applyAlignment="1">
      <alignment horizontal="right" vertical="center"/>
    </xf>
    <xf numFmtId="0" fontId="22" fillId="25" borderId="0" xfId="70" applyFont="1" applyFill="1" applyBorder="1" applyAlignment="1">
      <alignment wrapText="1"/>
    </xf>
    <xf numFmtId="0" fontId="83" fillId="25" borderId="0" xfId="70" applyFont="1" applyFill="1" applyBorder="1" applyAlignment="1"/>
    <xf numFmtId="0" fontId="79" fillId="24" borderId="0" xfId="66" applyFont="1" applyFill="1" applyBorder="1" applyAlignment="1"/>
    <xf numFmtId="167" fontId="79" fillId="27" borderId="0" xfId="40" applyNumberFormat="1" applyFont="1" applyFill="1" applyBorder="1" applyAlignment="1">
      <alignment wrapText="1"/>
    </xf>
    <xf numFmtId="1" fontId="22" fillId="0" borderId="0" xfId="70" applyNumberFormat="1" applyFont="1" applyBorder="1" applyAlignment="1">
      <alignment wrapText="1"/>
    </xf>
    <xf numFmtId="0" fontId="22" fillId="0" borderId="0" xfId="70" applyFont="1" applyBorder="1" applyAlignment="1">
      <alignment wrapText="1"/>
    </xf>
    <xf numFmtId="167" fontId="82" fillId="0" borderId="0" xfId="40" applyNumberFormat="1" applyFont="1" applyFill="1" applyBorder="1" applyAlignment="1">
      <alignment vertical="center" wrapText="1"/>
    </xf>
    <xf numFmtId="0" fontId="83" fillId="25" borderId="0" xfId="70" applyFont="1" applyFill="1" applyBorder="1"/>
    <xf numFmtId="1" fontId="22" fillId="0" borderId="0" xfId="70" applyNumberFormat="1" applyFont="1" applyBorder="1" applyAlignment="1">
      <alignment horizontal="center" wrapText="1"/>
    </xf>
    <xf numFmtId="0" fontId="79" fillId="27" borderId="0" xfId="40" applyFont="1" applyFill="1" applyBorder="1" applyAlignment="1">
      <alignment horizontal="left"/>
    </xf>
    <xf numFmtId="0" fontId="92" fillId="26" borderId="0" xfId="70" applyFont="1" applyFill="1" applyAlignment="1"/>
    <xf numFmtId="3" fontId="90" fillId="26" borderId="0" xfId="70" applyNumberFormat="1" applyFont="1" applyFill="1" applyBorder="1" applyAlignment="1">
      <alignment vertical="center"/>
    </xf>
    <xf numFmtId="3" fontId="90" fillId="26" borderId="0" xfId="70" applyNumberFormat="1" applyFont="1" applyFill="1" applyBorder="1" applyAlignment="1">
      <alignment horizontal="right" vertical="center"/>
    </xf>
    <xf numFmtId="3" fontId="90" fillId="26" borderId="48" xfId="70" applyNumberFormat="1" applyFont="1" applyFill="1" applyBorder="1" applyAlignment="1">
      <alignment horizontal="right" vertical="center"/>
    </xf>
    <xf numFmtId="3" fontId="90" fillId="25" borderId="48" xfId="70" applyNumberFormat="1" applyFont="1" applyFill="1" applyBorder="1" applyAlignment="1">
      <alignment vertical="center"/>
    </xf>
    <xf numFmtId="3" fontId="90" fillId="25" borderId="0" xfId="70" applyNumberFormat="1" applyFont="1" applyFill="1" applyBorder="1" applyAlignment="1">
      <alignment vertical="center"/>
    </xf>
    <xf numFmtId="0" fontId="83" fillId="26" borderId="31" xfId="63" applyFont="1" applyFill="1" applyBorder="1" applyAlignment="1">
      <alignment horizontal="left"/>
    </xf>
    <xf numFmtId="0" fontId="83" fillId="26" borderId="32" xfId="63" applyFont="1" applyFill="1" applyBorder="1" applyAlignment="1">
      <alignment horizontal="left" vertical="center"/>
    </xf>
    <xf numFmtId="0" fontId="83" fillId="26" borderId="33" xfId="63" applyFont="1" applyFill="1" applyBorder="1" applyAlignment="1">
      <alignment horizontal="left" vertical="center"/>
    </xf>
    <xf numFmtId="1" fontId="22" fillId="0" borderId="0" xfId="70" applyNumberFormat="1" applyFont="1" applyFill="1" applyBorder="1" applyAlignment="1">
      <alignment horizontal="center" vertical="center" wrapText="1"/>
    </xf>
    <xf numFmtId="0" fontId="80" fillId="46" borderId="0" xfId="63" applyFont="1" applyFill="1" applyBorder="1" applyAlignment="1">
      <alignment horizontal="center"/>
    </xf>
    <xf numFmtId="0" fontId="83" fillId="26" borderId="0" xfId="70" applyFont="1" applyFill="1" applyBorder="1"/>
    <xf numFmtId="0" fontId="79" fillId="26" borderId="0" xfId="70" applyFont="1" applyFill="1" applyBorder="1" applyAlignment="1">
      <alignment vertical="center"/>
    </xf>
    <xf numFmtId="3" fontId="79" fillId="25" borderId="10" xfId="70" applyNumberFormat="1" applyFont="1" applyFill="1" applyBorder="1" applyAlignment="1">
      <alignment vertical="center"/>
    </xf>
    <xf numFmtId="0" fontId="88" fillId="25" borderId="0" xfId="63" applyFont="1" applyFill="1" applyBorder="1" applyAlignment="1">
      <alignment vertical="center"/>
    </xf>
    <xf numFmtId="0" fontId="13" fillId="0" borderId="0" xfId="63" applyBorder="1" applyAlignment="1"/>
    <xf numFmtId="0" fontId="79" fillId="26" borderId="0" xfId="70" applyFont="1" applyFill="1" applyBorder="1" applyAlignment="1"/>
    <xf numFmtId="167" fontId="79" fillId="27" borderId="0" xfId="40" applyNumberFormat="1" applyFont="1" applyFill="1" applyBorder="1" applyAlignment="1">
      <alignment vertical="top" wrapText="1"/>
    </xf>
    <xf numFmtId="0" fontId="27" fillId="26" borderId="0" xfId="63" applyFont="1" applyFill="1" applyBorder="1" applyAlignment="1">
      <alignment horizontal="left" vertical="center"/>
    </xf>
    <xf numFmtId="0" fontId="38" fillId="26" borderId="0" xfId="63" applyFont="1" applyFill="1" applyBorder="1" applyAlignment="1"/>
    <xf numFmtId="3" fontId="90" fillId="26" borderId="0" xfId="63" applyNumberFormat="1" applyFont="1" applyFill="1" applyBorder="1" applyAlignment="1">
      <alignment horizontal="right"/>
    </xf>
    <xf numFmtId="3" fontId="90" fillId="26" borderId="0" xfId="63" applyNumberFormat="1" applyFont="1" applyFill="1" applyBorder="1" applyAlignment="1"/>
    <xf numFmtId="0" fontId="14" fillId="26" borderId="0" xfId="63" applyFont="1" applyFill="1" applyAlignment="1"/>
    <xf numFmtId="0" fontId="50" fillId="0" borderId="0" xfId="227" applyFont="1" applyFill="1" applyBorder="1" applyAlignment="1">
      <alignment horizontal="center"/>
    </xf>
    <xf numFmtId="0" fontId="164" fillId="26" borderId="18" xfId="0" applyFont="1" applyFill="1" applyBorder="1" applyAlignment="1">
      <alignment horizontal="left" vertical="center" wrapText="1"/>
    </xf>
    <xf numFmtId="0" fontId="37" fillId="26" borderId="0" xfId="0" applyFont="1" applyFill="1" applyBorder="1" applyAlignment="1">
      <alignment horizontal="right" vertical="top"/>
    </xf>
    <xf numFmtId="0" fontId="16" fillId="26" borderId="0" xfId="0" applyFont="1" applyFill="1" applyBorder="1" applyAlignment="1">
      <alignment horizontal="justify" vertical="top" wrapText="1"/>
    </xf>
    <xf numFmtId="0" fontId="27" fillId="25" borderId="0" xfId="62" applyFont="1" applyFill="1" applyBorder="1" applyAlignment="1">
      <alignment wrapText="1"/>
    </xf>
    <xf numFmtId="0" fontId="79" fillId="25" borderId="0" xfId="78" applyFont="1" applyFill="1" applyBorder="1" applyAlignment="1">
      <alignment horizontal="left" vertical="center"/>
    </xf>
    <xf numFmtId="0" fontId="20" fillId="25" borderId="22" xfId="62" applyFont="1" applyFill="1" applyBorder="1" applyAlignment="1">
      <alignment horizontal="left"/>
    </xf>
    <xf numFmtId="0" fontId="20" fillId="25" borderId="22" xfId="62" applyFont="1" applyFill="1" applyBorder="1" applyAlignment="1"/>
    <xf numFmtId="0" fontId="23" fillId="25" borderId="11" xfId="62" applyFont="1" applyFill="1" applyBorder="1" applyAlignment="1">
      <alignment horizontal="center" vertical="center" wrapText="1"/>
    </xf>
    <xf numFmtId="0" fontId="23" fillId="25" borderId="106" xfId="62" applyFont="1" applyFill="1" applyBorder="1" applyAlignment="1">
      <alignment horizontal="center" vertical="center" wrapText="1"/>
    </xf>
    <xf numFmtId="0" fontId="56" fillId="0" borderId="0" xfId="62" applyFont="1" applyAlignment="1"/>
    <xf numFmtId="0" fontId="56" fillId="25" borderId="0" xfId="62" applyFont="1" applyFill="1" applyAlignment="1"/>
    <xf numFmtId="0" fontId="56" fillId="25" borderId="0" xfId="62" applyFont="1" applyFill="1" applyBorder="1" applyAlignment="1"/>
    <xf numFmtId="171" fontId="79" fillId="26" borderId="0" xfId="78" applyNumberFormat="1" applyFont="1" applyFill="1" applyBorder="1" applyAlignment="1">
      <alignment horizontal="right" vertical="center"/>
    </xf>
    <xf numFmtId="0" fontId="13" fillId="25" borderId="19" xfId="72" applyFill="1" applyBorder="1" applyAlignment="1"/>
    <xf numFmtId="0" fontId="13" fillId="25" borderId="0" xfId="62" applyFill="1" applyAlignment="1"/>
    <xf numFmtId="0" fontId="13" fillId="0" borderId="0" xfId="62" applyAlignment="1"/>
    <xf numFmtId="3" fontId="19" fillId="24" borderId="0" xfId="40" applyNumberFormat="1" applyFont="1" applyFill="1" applyBorder="1" applyAlignment="1">
      <alignment horizontal="left" vertical="center"/>
    </xf>
    <xf numFmtId="3" fontId="14" fillId="27" borderId="0" xfId="40" applyNumberFormat="1" applyFont="1" applyFill="1" applyBorder="1" applyAlignment="1">
      <alignment horizontal="left" vertical="center" wrapText="1" indent="1"/>
    </xf>
    <xf numFmtId="171" fontId="14" fillId="26" borderId="0" xfId="70" applyNumberFormat="1" applyFont="1" applyFill="1" applyBorder="1" applyAlignment="1">
      <alignment horizontal="right" vertical="center"/>
    </xf>
    <xf numFmtId="0" fontId="22" fillId="24" borderId="0" xfId="332" applyFont="1" applyFill="1" applyBorder="1" applyAlignment="1">
      <alignment horizontal="left" indent="1"/>
    </xf>
    <xf numFmtId="0" fontId="38" fillId="25" borderId="0" xfId="219" applyFont="1" applyFill="1" applyBorder="1" applyAlignment="1">
      <alignment horizontal="left" wrapText="1" indent="1"/>
    </xf>
    <xf numFmtId="0" fontId="26" fillId="25" borderId="0" xfId="62" applyFont="1" applyFill="1" applyBorder="1" applyAlignment="1">
      <alignment vertical="center"/>
    </xf>
    <xf numFmtId="0" fontId="24" fillId="25" borderId="0" xfId="62" applyFont="1" applyFill="1" applyBorder="1" applyAlignment="1">
      <alignment vertical="center"/>
    </xf>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25" borderId="0" xfId="78" applyFont="1" applyFill="1" applyBorder="1"/>
    <xf numFmtId="3" fontId="14" fillId="24" borderId="0" xfId="40" applyNumberFormat="1" applyFont="1" applyFill="1" applyBorder="1" applyAlignment="1">
      <alignment horizontal="left" vertical="center" wrapText="1" indent="1"/>
    </xf>
    <xf numFmtId="171" fontId="14" fillId="26" borderId="0" xfId="78" applyNumberFormat="1" applyFont="1" applyFill="1" applyBorder="1" applyAlignment="1">
      <alignment horizontal="right" vertical="center"/>
    </xf>
    <xf numFmtId="3" fontId="14" fillId="24" borderId="0" xfId="40" applyNumberFormat="1" applyFont="1" applyFill="1" applyBorder="1" applyAlignment="1">
      <alignment horizontal="left" vertical="center" indent="1"/>
    </xf>
    <xf numFmtId="0" fontId="14" fillId="25" borderId="0" xfId="78" applyFont="1" applyFill="1" applyBorder="1" applyAlignment="1">
      <alignment horizontal="left" vertical="center" indent="1"/>
    </xf>
    <xf numFmtId="0" fontId="13" fillId="0" borderId="0" xfId="62" applyBorder="1" applyAlignment="1"/>
    <xf numFmtId="0" fontId="23" fillId="25" borderId="0" xfId="62" applyFont="1" applyFill="1" applyBorder="1" applyAlignment="1">
      <alignment wrapText="1"/>
    </xf>
    <xf numFmtId="0" fontId="13" fillId="25" borderId="19" xfId="72" applyFont="1" applyFill="1" applyBorder="1" applyAlignment="1"/>
    <xf numFmtId="0" fontId="14" fillId="25" borderId="0" xfId="62" applyFont="1" applyFill="1" applyBorder="1"/>
    <xf numFmtId="49" fontId="23" fillId="25" borderId="0" xfId="62" applyNumberFormat="1" applyFont="1" applyFill="1" applyBorder="1" applyAlignment="1">
      <alignment horizontal="right"/>
    </xf>
    <xf numFmtId="0" fontId="23" fillId="25" borderId="108" xfId="62" applyFont="1" applyFill="1" applyBorder="1" applyAlignment="1">
      <alignment horizontal="center" vertical="center" wrapText="1"/>
    </xf>
    <xf numFmtId="0" fontId="153" fillId="26" borderId="22" xfId="227" applyFont="1" applyFill="1" applyBorder="1" applyAlignment="1">
      <alignment vertical="top" wrapText="1"/>
    </xf>
    <xf numFmtId="0" fontId="163" fillId="26" borderId="0" xfId="0" applyFont="1" applyFill="1" applyAlignment="1">
      <alignment vertical="top"/>
    </xf>
    <xf numFmtId="0" fontId="17" fillId="0" borderId="0" xfId="329" applyFont="1" applyFill="1" applyBorder="1" applyAlignment="1">
      <alignment horizontal="center"/>
    </xf>
    <xf numFmtId="0" fontId="50" fillId="0" borderId="0" xfId="227" applyFont="1" applyFill="1" applyBorder="1" applyAlignment="1">
      <alignment horizontal="center"/>
    </xf>
    <xf numFmtId="0" fontId="172" fillId="0" borderId="0" xfId="227" applyFont="1" applyFill="1" applyBorder="1"/>
    <xf numFmtId="0" fontId="143" fillId="0" borderId="0" xfId="227" applyFont="1" applyFill="1" applyBorder="1" applyAlignment="1">
      <alignment horizontal="center"/>
    </xf>
    <xf numFmtId="0" fontId="50" fillId="0" borderId="0" xfId="227" applyFont="1" applyFill="1" applyBorder="1" applyAlignment="1">
      <alignment horizontal="right"/>
    </xf>
    <xf numFmtId="3" fontId="114" fillId="0" borderId="0" xfId="227" applyNumberFormat="1" applyFont="1" applyFill="1" applyBorder="1"/>
    <xf numFmtId="0" fontId="13" fillId="0" borderId="0" xfId="227" applyFont="1" applyFill="1" applyBorder="1" applyAlignment="1">
      <alignment horizontal="center"/>
    </xf>
    <xf numFmtId="167" fontId="114" fillId="0" borderId="0" xfId="227" applyNumberFormat="1" applyFont="1" applyFill="1" applyBorder="1"/>
    <xf numFmtId="0" fontId="14" fillId="0" borderId="0" xfId="227" applyFont="1" applyFill="1" applyBorder="1"/>
    <xf numFmtId="0" fontId="13" fillId="0" borderId="0" xfId="227" applyFont="1" applyFill="1" applyBorder="1" applyAlignment="1">
      <alignment vertical="top"/>
    </xf>
    <xf numFmtId="2" fontId="13" fillId="0" borderId="0" xfId="227" applyNumberFormat="1" applyFill="1" applyBorder="1"/>
    <xf numFmtId="0" fontId="56" fillId="0" borderId="0" xfId="227" applyFont="1" applyFill="1"/>
    <xf numFmtId="0" fontId="147" fillId="0" borderId="0" xfId="227" applyFont="1" applyFill="1" applyBorder="1"/>
    <xf numFmtId="179" fontId="13" fillId="0" borderId="0" xfId="227" applyNumberFormat="1" applyFont="1" applyFill="1"/>
    <xf numFmtId="173" fontId="13" fillId="0" borderId="0" xfId="227" applyNumberFormat="1" applyFont="1" applyFill="1"/>
    <xf numFmtId="0" fontId="143" fillId="0" borderId="0" xfId="227" applyFont="1" applyFill="1" applyBorder="1" applyAlignment="1">
      <alignment horizontal="center" vertical="center"/>
    </xf>
    <xf numFmtId="0" fontId="13" fillId="0" borderId="0" xfId="227" applyFill="1" applyAlignment="1">
      <alignment horizontal="center"/>
    </xf>
    <xf numFmtId="0" fontId="66" fillId="0" borderId="0" xfId="227" applyFont="1" applyFill="1" applyBorder="1"/>
    <xf numFmtId="177" fontId="0" fillId="0" borderId="0" xfId="58" applyNumberFormat="1" applyFont="1" applyFill="1"/>
    <xf numFmtId="0" fontId="50" fillId="0" borderId="0" xfId="227" applyFont="1" applyFill="1"/>
    <xf numFmtId="0" fontId="154" fillId="0" borderId="0" xfId="227" applyFont="1" applyFill="1" applyAlignment="1">
      <alignment horizontal="right"/>
    </xf>
    <xf numFmtId="0" fontId="16" fillId="0" borderId="0" xfId="227" applyFont="1" applyFill="1" applyAlignment="1">
      <alignment horizontal="right"/>
    </xf>
    <xf numFmtId="180" fontId="13" fillId="0" borderId="0" xfId="227" applyNumberFormat="1" applyFont="1" applyFill="1" applyAlignment="1">
      <alignment horizontal="left" indent="1"/>
    </xf>
    <xf numFmtId="166" fontId="154" fillId="0" borderId="0" xfId="227" applyNumberFormat="1" applyFont="1" applyFill="1" applyAlignment="1">
      <alignment horizontal="right"/>
    </xf>
    <xf numFmtId="180" fontId="16" fillId="0" borderId="0" xfId="227" applyNumberFormat="1" applyFont="1" applyFill="1" applyAlignment="1">
      <alignment horizontal="right"/>
    </xf>
    <xf numFmtId="0" fontId="13" fillId="0" borderId="0" xfId="227" applyFont="1" applyFill="1" applyAlignment="1">
      <alignment horizontal="center"/>
    </xf>
    <xf numFmtId="0" fontId="13" fillId="0" borderId="0" xfId="227" applyFont="1" applyFill="1" applyAlignment="1">
      <alignment horizontal="right"/>
    </xf>
    <xf numFmtId="0" fontId="13" fillId="0" borderId="0" xfId="227" applyFont="1" applyFill="1" applyAlignment="1">
      <alignment horizontal="left" indent="1"/>
    </xf>
    <xf numFmtId="0" fontId="50" fillId="0" borderId="0" xfId="227" applyFont="1" applyFill="1" applyAlignment="1">
      <alignment horizontal="left"/>
    </xf>
    <xf numFmtId="180" fontId="154" fillId="0" borderId="0" xfId="227" applyNumberFormat="1" applyFont="1" applyFill="1" applyAlignment="1">
      <alignment horizontal="right"/>
    </xf>
    <xf numFmtId="166" fontId="16" fillId="0" borderId="0" xfId="227" applyNumberFormat="1" applyFont="1" applyFill="1" applyAlignment="1">
      <alignment horizontal="right"/>
    </xf>
    <xf numFmtId="0" fontId="131" fillId="0" borderId="0" xfId="40" applyFont="1" applyFill="1" applyBorder="1" applyAlignment="1" applyProtection="1">
      <alignment horizontal="left" indent="1"/>
    </xf>
    <xf numFmtId="0" fontId="21" fillId="0" borderId="0" xfId="227" applyFont="1" applyFill="1" applyBorder="1" applyAlignment="1">
      <alignment vertical="top" wrapText="1"/>
    </xf>
    <xf numFmtId="0" fontId="16" fillId="0" borderId="0" xfId="227" applyFont="1" applyFill="1" applyBorder="1" applyAlignment="1">
      <alignment horizontal="left" vertical="top" wrapText="1" indent="1"/>
    </xf>
    <xf numFmtId="0" fontId="154" fillId="0" borderId="0" xfId="227" applyFont="1" applyFill="1" applyBorder="1" applyAlignment="1">
      <alignment vertical="top" wrapText="1"/>
    </xf>
    <xf numFmtId="0" fontId="16" fillId="0" borderId="0" xfId="227" applyFont="1" applyFill="1" applyBorder="1" applyAlignment="1">
      <alignment vertical="top" wrapText="1"/>
    </xf>
    <xf numFmtId="166" fontId="16" fillId="0" borderId="0" xfId="227" applyNumberFormat="1" applyFont="1" applyFill="1" applyBorder="1" applyAlignment="1">
      <alignment vertical="top" wrapText="1"/>
    </xf>
    <xf numFmtId="180" fontId="16" fillId="0" borderId="0" xfId="227" applyNumberFormat="1" applyFont="1" applyFill="1"/>
    <xf numFmtId="167" fontId="16" fillId="0" borderId="0" xfId="227" applyNumberFormat="1" applyFont="1" applyFill="1"/>
    <xf numFmtId="0" fontId="16" fillId="0" borderId="0" xfId="227" applyFont="1" applyFill="1"/>
    <xf numFmtId="0" fontId="50" fillId="0" borderId="0" xfId="227" applyFont="1" applyFill="1" applyAlignment="1">
      <alignment horizontal="right" vertical="center"/>
    </xf>
    <xf numFmtId="0" fontId="13" fillId="0" borderId="0" xfId="227" applyFill="1" applyAlignment="1">
      <alignment vertical="center"/>
    </xf>
    <xf numFmtId="172" fontId="13" fillId="0" borderId="0" xfId="0" applyNumberFormat="1" applyFont="1" applyFill="1" applyBorder="1"/>
    <xf numFmtId="1" fontId="143" fillId="0" borderId="0" xfId="0" applyNumberFormat="1" applyFont="1" applyFill="1" applyBorder="1" applyAlignment="1">
      <alignment horizontal="center" vertical="center" wrapText="1"/>
    </xf>
    <xf numFmtId="0" fontId="176" fillId="0" borderId="0" xfId="0" applyFont="1" applyFill="1" applyBorder="1"/>
    <xf numFmtId="0" fontId="0" fillId="0" borderId="0" xfId="0" applyFill="1" applyBorder="1" applyAlignment="1">
      <alignment horizontal="center"/>
    </xf>
    <xf numFmtId="1" fontId="0" fillId="0" borderId="0" xfId="0" applyNumberFormat="1" applyFill="1" applyBorder="1" applyAlignment="1">
      <alignment horizontal="right"/>
    </xf>
    <xf numFmtId="49" fontId="143" fillId="0" borderId="0" xfId="0" applyNumberFormat="1" applyFont="1" applyFill="1" applyBorder="1"/>
    <xf numFmtId="0" fontId="111" fillId="0" borderId="0" xfId="0" applyFont="1" applyFill="1" applyBorder="1"/>
    <xf numFmtId="166" fontId="0" fillId="0" borderId="0" xfId="0" applyNumberFormat="1" applyFill="1" applyBorder="1" applyAlignment="1">
      <alignment horizontal="center"/>
    </xf>
    <xf numFmtId="1" fontId="0" fillId="0" borderId="0" xfId="0" applyNumberFormat="1" applyFill="1" applyBorder="1" applyAlignment="1">
      <alignment horizontal="left"/>
    </xf>
    <xf numFmtId="0" fontId="167" fillId="0" borderId="0" xfId="0" applyFont="1" applyFill="1" applyBorder="1" applyAlignment="1">
      <alignment horizontal="justify" vertical="center" wrapText="1"/>
    </xf>
    <xf numFmtId="3" fontId="0" fillId="0" borderId="0" xfId="0" applyNumberFormat="1" applyFill="1" applyBorder="1"/>
    <xf numFmtId="1" fontId="50" fillId="0" borderId="0" xfId="0" applyNumberFormat="1" applyFont="1" applyFill="1" applyBorder="1" applyAlignment="1">
      <alignment horizontal="center"/>
    </xf>
    <xf numFmtId="3" fontId="0" fillId="0" borderId="0" xfId="0" applyNumberFormat="1" applyFill="1" applyBorder="1" applyAlignment="1">
      <alignment horizontal="center"/>
    </xf>
    <xf numFmtId="49" fontId="50" fillId="0" borderId="0" xfId="0" applyNumberFormat="1" applyFont="1" applyFill="1" applyBorder="1" applyAlignment="1">
      <alignment horizontal="center"/>
    </xf>
    <xf numFmtId="2" fontId="50" fillId="0" borderId="0" xfId="0" applyNumberFormat="1" applyFont="1" applyFill="1" applyBorder="1" applyAlignment="1">
      <alignment horizontal="center"/>
    </xf>
    <xf numFmtId="0" fontId="143" fillId="0" borderId="0" xfId="0" applyFont="1" applyFill="1" applyBorder="1"/>
    <xf numFmtId="1" fontId="111" fillId="0" borderId="0" xfId="0" applyNumberFormat="1" applyFont="1" applyFill="1" applyBorder="1" applyAlignment="1">
      <alignment horizontal="right"/>
    </xf>
    <xf numFmtId="167" fontId="0" fillId="0" borderId="0" xfId="0" applyNumberFormat="1" applyFill="1" applyBorder="1"/>
    <xf numFmtId="1" fontId="13" fillId="0" borderId="0" xfId="0" applyNumberFormat="1" applyFont="1" applyFill="1" applyBorder="1" applyAlignment="1">
      <alignment horizontal="left"/>
    </xf>
    <xf numFmtId="166" fontId="0" fillId="0" borderId="0" xfId="0" applyNumberFormat="1" applyFill="1" applyBorder="1" applyAlignment="1">
      <alignment horizontal="right"/>
    </xf>
    <xf numFmtId="166" fontId="0" fillId="0" borderId="0" xfId="0" applyNumberFormat="1" applyFill="1" applyBorder="1" applyAlignment="1">
      <alignment horizontal="left"/>
    </xf>
    <xf numFmtId="0" fontId="143" fillId="0" borderId="0" xfId="0" applyFont="1" applyFill="1" applyBorder="1" applyAlignment="1">
      <alignment horizontal="center" vertical="center" wrapText="1"/>
    </xf>
    <xf numFmtId="49" fontId="50" fillId="0" borderId="0" xfId="0" applyNumberFormat="1" applyFont="1" applyFill="1" applyBorder="1"/>
    <xf numFmtId="0" fontId="0" fillId="0" borderId="0" xfId="0" applyNumberFormat="1" applyFill="1" applyBorder="1"/>
    <xf numFmtId="2" fontId="0" fillId="0" borderId="0" xfId="0" applyNumberFormat="1" applyFill="1" applyBorder="1"/>
    <xf numFmtId="2" fontId="13" fillId="0" borderId="0" xfId="0" applyNumberFormat="1" applyFont="1" applyFill="1" applyBorder="1"/>
    <xf numFmtId="0" fontId="177" fillId="0" borderId="0" xfId="0" applyFont="1" applyFill="1" applyBorder="1" applyAlignment="1">
      <alignment vertical="center" wrapText="1"/>
    </xf>
    <xf numFmtId="0" fontId="182" fillId="0" borderId="0" xfId="0" applyFont="1" applyFill="1" applyBorder="1" applyAlignment="1">
      <alignment horizontal="lef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3" fontId="143" fillId="0" borderId="0" xfId="0" applyNumberFormat="1" applyFont="1" applyFill="1" applyBorder="1" applyAlignment="1">
      <alignment vertical="center"/>
    </xf>
    <xf numFmtId="0" fontId="35" fillId="0" borderId="0" xfId="0" applyFont="1" applyFill="1" applyBorder="1"/>
    <xf numFmtId="3" fontId="35" fillId="0" borderId="0" xfId="0" applyNumberFormat="1" applyFont="1" applyFill="1" applyBorder="1"/>
    <xf numFmtId="177" fontId="0" fillId="0" borderId="0" xfId="58" applyNumberFormat="1" applyFont="1" applyFill="1" applyBorder="1"/>
    <xf numFmtId="0" fontId="13" fillId="0" borderId="0" xfId="0" applyFont="1" applyFill="1" applyBorder="1"/>
    <xf numFmtId="0" fontId="24" fillId="0" borderId="0" xfId="0" applyFont="1" applyFill="1" applyBorder="1"/>
    <xf numFmtId="167" fontId="24" fillId="0" borderId="0" xfId="0" applyNumberFormat="1" applyFont="1" applyFill="1" applyBorder="1"/>
    <xf numFmtId="0" fontId="145" fillId="0" borderId="0" xfId="0" applyFont="1" applyFill="1" applyBorder="1" applyAlignment="1">
      <alignment vertical="top" wrapText="1"/>
    </xf>
    <xf numFmtId="0" fontId="167" fillId="0" borderId="0" xfId="0" applyFont="1" applyFill="1" applyBorder="1" applyAlignment="1">
      <alignment vertical="top" wrapText="1"/>
    </xf>
    <xf numFmtId="0" fontId="66" fillId="0" borderId="0" xfId="0" applyFont="1" applyFill="1" applyBorder="1"/>
    <xf numFmtId="3" fontId="50" fillId="0" borderId="0" xfId="0" applyNumberFormat="1" applyFont="1" applyFill="1" applyBorder="1" applyAlignment="1">
      <alignment horizontal="left"/>
    </xf>
    <xf numFmtId="3" fontId="13" fillId="0" borderId="0" xfId="0" applyNumberFormat="1" applyFont="1" applyFill="1" applyBorder="1" applyAlignment="1">
      <alignment horizontal="left"/>
    </xf>
    <xf numFmtId="167" fontId="13" fillId="0" borderId="0" xfId="62" applyNumberFormat="1" applyFill="1"/>
    <xf numFmtId="0" fontId="76" fillId="0" borderId="0" xfId="70" applyFont="1" applyFill="1" applyBorder="1"/>
    <xf numFmtId="0" fontId="141" fillId="0" borderId="0" xfId="70" applyFont="1" applyFill="1" applyBorder="1" applyAlignment="1">
      <alignment vertical="center"/>
    </xf>
    <xf numFmtId="0" fontId="114" fillId="0" borderId="0" xfId="70" applyFont="1" applyFill="1" applyBorder="1"/>
    <xf numFmtId="0" fontId="133" fillId="0" borderId="0" xfId="70" applyFont="1" applyFill="1" applyBorder="1"/>
    <xf numFmtId="1" fontId="76" fillId="0" borderId="0" xfId="70" applyNumberFormat="1" applyFont="1" applyFill="1" applyBorder="1"/>
    <xf numFmtId="1" fontId="142" fillId="0" borderId="0" xfId="68" applyNumberFormat="1" applyFont="1" applyFill="1" applyBorder="1" applyAlignment="1" applyProtection="1"/>
    <xf numFmtId="0" fontId="24" fillId="0" borderId="0" xfId="70" applyFont="1" applyFill="1" applyAlignment="1"/>
    <xf numFmtId="0" fontId="76" fillId="0" borderId="0" xfId="70" applyFont="1" applyFill="1" applyAlignment="1"/>
    <xf numFmtId="0" fontId="24" fillId="0" borderId="0" xfId="70" applyFont="1" applyFill="1"/>
    <xf numFmtId="0" fontId="141" fillId="0" borderId="0" xfId="70" applyFont="1" applyFill="1" applyAlignment="1">
      <alignment vertical="center"/>
    </xf>
    <xf numFmtId="0" fontId="133" fillId="0" borderId="0" xfId="70" applyFont="1" applyFill="1"/>
    <xf numFmtId="1" fontId="142" fillId="0" borderId="0" xfId="68" applyNumberFormat="1" applyFont="1" applyFill="1" applyAlignment="1" applyProtection="1"/>
    <xf numFmtId="0" fontId="21" fillId="0" borderId="0" xfId="70" applyFont="1" applyFill="1"/>
    <xf numFmtId="2" fontId="93" fillId="0" borderId="0" xfId="70" applyNumberFormat="1" applyFont="1" applyFill="1" applyAlignment="1"/>
    <xf numFmtId="2" fontId="76" fillId="0" borderId="0" xfId="70" applyNumberFormat="1" applyFont="1" applyFill="1" applyAlignment="1"/>
    <xf numFmtId="3" fontId="79" fillId="0" borderId="0" xfId="40" applyNumberFormat="1" applyFont="1" applyFill="1" applyBorder="1" applyAlignment="1"/>
    <xf numFmtId="3" fontId="14" fillId="0" borderId="0" xfId="40" applyNumberFormat="1" applyFont="1" applyFill="1" applyBorder="1" applyAlignment="1">
      <alignment horizontal="left" vertical="center" indent="1"/>
    </xf>
    <xf numFmtId="3" fontId="79" fillId="0" borderId="0" xfId="40" applyNumberFormat="1" applyFont="1" applyFill="1" applyBorder="1" applyAlignment="1">
      <alignment vertical="center"/>
    </xf>
    <xf numFmtId="0" fontId="79" fillId="0" borderId="0" xfId="78" applyFont="1" applyFill="1" applyBorder="1" applyAlignment="1">
      <alignment horizontal="left" vertical="center"/>
    </xf>
    <xf numFmtId="0" fontId="14" fillId="0" borderId="0" xfId="78" applyFont="1" applyFill="1" applyBorder="1" applyAlignment="1">
      <alignment horizontal="left" vertical="center" indent="1"/>
    </xf>
    <xf numFmtId="3" fontId="14" fillId="0" borderId="0" xfId="40" applyNumberFormat="1" applyFont="1" applyFill="1" applyBorder="1" applyAlignment="1">
      <alignment horizontal="left" vertical="center" wrapText="1" indent="1"/>
    </xf>
    <xf numFmtId="0" fontId="13" fillId="0" borderId="0" xfId="53" applyFont="1" applyFill="1" applyBorder="1"/>
    <xf numFmtId="0" fontId="56" fillId="0" borderId="0" xfId="62" applyFont="1" applyFill="1" applyBorder="1" applyAlignment="1"/>
    <xf numFmtId="0" fontId="23" fillId="0" borderId="0" xfId="62" applyFont="1" applyFill="1" applyBorder="1" applyAlignment="1">
      <alignment horizontal="center" vertical="center" wrapText="1"/>
    </xf>
    <xf numFmtId="1" fontId="56" fillId="0" borderId="0" xfId="62" applyNumberFormat="1" applyFont="1" applyFill="1" applyBorder="1" applyAlignment="1"/>
    <xf numFmtId="0" fontId="79" fillId="0" borderId="0" xfId="78" applyFont="1" applyFill="1" applyBorder="1" applyAlignment="1">
      <alignment vertical="center"/>
    </xf>
    <xf numFmtId="171" fontId="13" fillId="0" borderId="0" xfId="62" applyNumberFormat="1" applyFill="1" applyBorder="1" applyAlignment="1"/>
    <xf numFmtId="171" fontId="50" fillId="0" borderId="0" xfId="62" applyNumberFormat="1" applyFont="1" applyFill="1" applyBorder="1" applyAlignment="1"/>
    <xf numFmtId="1" fontId="13" fillId="0" borderId="0" xfId="62" applyNumberFormat="1" applyFill="1" applyBorder="1"/>
    <xf numFmtId="0" fontId="13" fillId="0" borderId="0" xfId="62" applyFill="1" applyBorder="1" applyAlignment="1"/>
    <xf numFmtId="3" fontId="54" fillId="0" borderId="0" xfId="62" applyNumberFormat="1" applyFont="1" applyFill="1" applyBorder="1"/>
    <xf numFmtId="0" fontId="56" fillId="0" borderId="0" xfId="62" applyFont="1" applyFill="1" applyBorder="1" applyAlignment="1">
      <alignment vertical="center"/>
    </xf>
    <xf numFmtId="171" fontId="54" fillId="0" borderId="0" xfId="62" applyNumberFormat="1" applyFont="1" applyFill="1" applyBorder="1"/>
    <xf numFmtId="0" fontId="114" fillId="0" borderId="0" xfId="70" applyFont="1" applyFill="1" applyAlignment="1">
      <alignment vertical="center"/>
    </xf>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46" fillId="0" borderId="0" xfId="70" applyNumberFormat="1" applyFont="1" applyFill="1" applyBorder="1"/>
    <xf numFmtId="3" fontId="13" fillId="0" borderId="0" xfId="70" applyNumberFormat="1" applyFill="1" applyBorder="1"/>
    <xf numFmtId="177" fontId="13" fillId="0" borderId="0" xfId="220" applyNumberFormat="1" applyFont="1" applyFill="1" applyBorder="1"/>
    <xf numFmtId="4" fontId="13" fillId="0" borderId="0" xfId="70" applyNumberFormat="1" applyFill="1"/>
    <xf numFmtId="3" fontId="13" fillId="0" borderId="0" xfId="70" applyNumberFormat="1" applyFill="1"/>
    <xf numFmtId="0" fontId="14" fillId="0" borderId="0" xfId="0" applyFont="1" applyFill="1"/>
    <xf numFmtId="0" fontId="131" fillId="0" borderId="0" xfId="70" applyFont="1" applyFill="1"/>
    <xf numFmtId="3" fontId="110" fillId="0" borderId="0" xfId="70" applyNumberFormat="1" applyFont="1" applyFill="1"/>
    <xf numFmtId="166" fontId="110" fillId="0" borderId="0" xfId="220" applyNumberFormat="1" applyFont="1" applyFill="1"/>
    <xf numFmtId="0" fontId="187" fillId="0" borderId="0" xfId="70" applyFont="1" applyFill="1"/>
    <xf numFmtId="182" fontId="110" fillId="0" borderId="0" xfId="70" applyNumberFormat="1" applyFont="1" applyFill="1"/>
    <xf numFmtId="0" fontId="110" fillId="0" borderId="0" xfId="70" applyFont="1" applyFill="1"/>
    <xf numFmtId="177" fontId="110" fillId="0" borderId="0" xfId="220" applyNumberFormat="1" applyFont="1" applyFill="1"/>
    <xf numFmtId="166" fontId="110" fillId="0" borderId="0" xfId="70" applyNumberFormat="1" applyFont="1" applyFill="1"/>
    <xf numFmtId="0" fontId="27" fillId="0" borderId="0" xfId="40" applyFont="1" applyFill="1" applyBorder="1" applyAlignment="1">
      <alignment wrapText="1"/>
    </xf>
    <xf numFmtId="0" fontId="20" fillId="0" borderId="0" xfId="70" applyFont="1" applyFill="1" applyAlignment="1"/>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97"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100" fillId="0" borderId="0" xfId="68" applyFill="1" applyAlignment="1" applyProtection="1">
      <alignment vertical="center"/>
    </xf>
    <xf numFmtId="3" fontId="184" fillId="0" borderId="0" xfId="70" applyNumberFormat="1" applyFont="1" applyFill="1"/>
    <xf numFmtId="177" fontId="13" fillId="0" borderId="0" xfId="220" applyNumberFormat="1" applyFont="1" applyFill="1"/>
    <xf numFmtId="9" fontId="13" fillId="0" borderId="0" xfId="220" applyFont="1" applyFill="1"/>
    <xf numFmtId="0" fontId="184" fillId="0" borderId="0" xfId="70" applyFont="1" applyFill="1"/>
    <xf numFmtId="3" fontId="13" fillId="0" borderId="0" xfId="70" applyNumberFormat="1" applyFill="1" applyAlignment="1">
      <alignment vertical="center"/>
    </xf>
    <xf numFmtId="177" fontId="13" fillId="0" borderId="0" xfId="220" applyNumberFormat="1" applyFont="1" applyFill="1" applyAlignment="1">
      <alignment vertical="center"/>
    </xf>
    <xf numFmtId="3" fontId="14" fillId="0" borderId="0" xfId="0" applyNumberFormat="1" applyFont="1" applyFill="1" applyBorder="1" applyAlignment="1">
      <alignment vertical="center"/>
    </xf>
    <xf numFmtId="3" fontId="13" fillId="0" borderId="0" xfId="70" applyNumberFormat="1" applyFill="1" applyAlignment="1"/>
    <xf numFmtId="1" fontId="13" fillId="0" borderId="0" xfId="220" applyNumberFormat="1" applyFont="1" applyFill="1"/>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4" fontId="13" fillId="0" borderId="0" xfId="70" applyNumberFormat="1" applyFill="1" applyAlignment="1">
      <alignment vertical="center"/>
    </xf>
    <xf numFmtId="0" fontId="114" fillId="0" borderId="0" xfId="70" applyFont="1" applyFill="1" applyBorder="1" applyAlignment="1">
      <alignment vertical="center"/>
    </xf>
    <xf numFmtId="0" fontId="39" fillId="0" borderId="0" xfId="70" applyFont="1" applyFill="1" applyBorder="1"/>
    <xf numFmtId="0" fontId="13" fillId="0" borderId="0" xfId="70" applyFill="1" applyBorder="1" applyAlignment="1">
      <alignment horizontal="left" vertical="center"/>
    </xf>
    <xf numFmtId="177" fontId="13" fillId="0" borderId="0" xfId="58" applyNumberFormat="1" applyFont="1" applyFill="1" applyBorder="1"/>
    <xf numFmtId="0" fontId="14" fillId="0" borderId="0" xfId="70" applyFont="1" applyFill="1" applyBorder="1"/>
    <xf numFmtId="177" fontId="14" fillId="0" borderId="0" xfId="220" applyNumberFormat="1" applyFont="1" applyFill="1" applyBorder="1"/>
    <xf numFmtId="3" fontId="14" fillId="0" borderId="0" xfId="70" applyNumberFormat="1" applyFont="1" applyFill="1" applyBorder="1"/>
    <xf numFmtId="37" fontId="13" fillId="0" borderId="0" xfId="70" applyNumberFormat="1" applyFill="1" applyBorder="1" applyAlignment="1">
      <alignment horizontal="left" vertical="center"/>
    </xf>
    <xf numFmtId="44" fontId="13" fillId="0" borderId="0" xfId="70" applyNumberFormat="1" applyFill="1" applyBorder="1" applyAlignment="1">
      <alignment horizontal="left" vertical="center"/>
    </xf>
    <xf numFmtId="167" fontId="13" fillId="0" borderId="0" xfId="70" applyNumberFormat="1" applyFill="1" applyBorder="1" applyAlignment="1">
      <alignment horizontal="left" vertical="center" indent="1"/>
    </xf>
    <xf numFmtId="0" fontId="100" fillId="0" borderId="0" xfId="68" applyFill="1" applyBorder="1" applyAlignment="1" applyProtection="1">
      <alignment horizontal="left" vertical="center" indent="1"/>
    </xf>
    <xf numFmtId="2" fontId="76" fillId="0" borderId="0" xfId="330" applyNumberFormat="1" applyFont="1" applyFill="1" applyBorder="1" applyAlignment="1">
      <alignment horizontal="left" vertical="center"/>
    </xf>
    <xf numFmtId="0" fontId="13" fillId="0" borderId="0" xfId="70" quotePrefix="1" applyFill="1" applyBorder="1" applyAlignment="1">
      <alignment horizontal="right"/>
    </xf>
    <xf numFmtId="177" fontId="13" fillId="0" borderId="0" xfId="58" applyNumberFormat="1" applyFont="1" applyFill="1" applyBorder="1" applyAlignment="1">
      <alignment vertical="center"/>
    </xf>
    <xf numFmtId="0" fontId="189" fillId="0" borderId="0" xfId="330" applyFont="1" applyFill="1" applyBorder="1"/>
    <xf numFmtId="0" fontId="133" fillId="0" borderId="0" xfId="330" applyFont="1" applyFill="1" applyBorder="1" applyAlignment="1">
      <alignment horizontal="left" vertical="center" indent="1"/>
    </xf>
    <xf numFmtId="166" fontId="83" fillId="0" borderId="0" xfId="70" applyNumberFormat="1" applyFont="1" applyFill="1" applyAlignment="1">
      <alignment vertical="center"/>
    </xf>
    <xf numFmtId="3"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23" fillId="0" borderId="0" xfId="61" applyFont="1" applyFill="1" applyBorder="1" applyAlignment="1">
      <alignment horizontal="left"/>
    </xf>
    <xf numFmtId="0" fontId="22" fillId="0" borderId="0" xfId="61" applyFont="1" applyFill="1" applyBorder="1" applyAlignment="1">
      <alignment horizontal="left"/>
    </xf>
    <xf numFmtId="0" fontId="101" fillId="0" borderId="0" xfId="61" applyFont="1" applyFill="1" applyBorder="1" applyAlignment="1">
      <alignment horizontal="left"/>
    </xf>
    <xf numFmtId="0" fontId="23" fillId="0" borderId="0" xfId="61" applyFont="1" applyFill="1" applyBorder="1" applyAlignment="1"/>
    <xf numFmtId="0" fontId="50"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20" fillId="0" borderId="0" xfId="51" applyFont="1" applyFill="1" applyBorder="1" applyAlignment="1">
      <alignment horizontal="center"/>
    </xf>
    <xf numFmtId="167" fontId="50" fillId="0" borderId="0" xfId="51" applyNumberFormat="1" applyFont="1" applyFill="1" applyBorder="1" applyAlignment="1">
      <alignment horizontal="right"/>
    </xf>
    <xf numFmtId="0" fontId="24" fillId="0" borderId="0" xfId="51" applyFont="1" applyFill="1" applyBorder="1"/>
    <xf numFmtId="167" fontId="143" fillId="0" borderId="0" xfId="51" applyNumberFormat="1" applyFont="1" applyFill="1" applyBorder="1"/>
    <xf numFmtId="0" fontId="143" fillId="0" borderId="0" xfId="51" applyFont="1" applyFill="1" applyBorder="1"/>
    <xf numFmtId="167" fontId="35" fillId="0" borderId="0" xfId="51" applyNumberFormat="1" applyFont="1" applyFill="1" applyBorder="1"/>
    <xf numFmtId="2" fontId="0" fillId="0" borderId="0" xfId="51" applyNumberFormat="1" applyFont="1" applyFill="1" applyBorder="1"/>
    <xf numFmtId="0" fontId="13" fillId="0" borderId="0" xfId="51" applyFont="1" applyFill="1" applyBorder="1"/>
    <xf numFmtId="2" fontId="50" fillId="0" borderId="0" xfId="51" applyNumberFormat="1" applyFont="1" applyFill="1" applyBorder="1"/>
    <xf numFmtId="166" fontId="16" fillId="0" borderId="0" xfId="51" applyNumberFormat="1" applyFont="1" applyFill="1" applyBorder="1" applyAlignment="1">
      <alignment horizontal="right"/>
    </xf>
    <xf numFmtId="167" fontId="24" fillId="0" borderId="0" xfId="51" applyNumberFormat="1" applyFont="1" applyFill="1" applyBorder="1"/>
    <xf numFmtId="0" fontId="35" fillId="0" borderId="0" xfId="51" applyFont="1" applyFill="1" applyBorder="1"/>
    <xf numFmtId="166" fontId="37" fillId="0" borderId="0" xfId="51" applyNumberFormat="1" applyFont="1" applyFill="1" applyBorder="1" applyAlignment="1">
      <alignment horizontal="right"/>
    </xf>
    <xf numFmtId="0" fontId="52" fillId="0" borderId="0" xfId="51" applyFont="1" applyFill="1" applyBorder="1" applyAlignment="1">
      <alignment horizontal="center"/>
    </xf>
    <xf numFmtId="166" fontId="17" fillId="0" borderId="0" xfId="51" applyNumberFormat="1" applyFont="1" applyFill="1" applyBorder="1" applyAlignment="1">
      <alignment horizontal="right"/>
    </xf>
    <xf numFmtId="0" fontId="50" fillId="0" borderId="0" xfId="51" applyFont="1" applyFill="1" applyBorder="1"/>
    <xf numFmtId="0" fontId="73" fillId="0" borderId="0" xfId="51" applyFont="1" applyFill="1" applyBorder="1"/>
    <xf numFmtId="167" fontId="0" fillId="0" borderId="0" xfId="51" applyNumberFormat="1" applyFont="1" applyFill="1" applyBorder="1"/>
    <xf numFmtId="0" fontId="65" fillId="0" borderId="0" xfId="51" applyFont="1" applyFill="1" applyBorder="1"/>
    <xf numFmtId="0" fontId="20" fillId="0" borderId="0" xfId="51" applyFont="1" applyFill="1" applyBorder="1"/>
    <xf numFmtId="0" fontId="13" fillId="0" borderId="0" xfId="51" applyFont="1" applyFill="1" applyBorder="1" applyAlignment="1">
      <alignment vertical="top"/>
    </xf>
    <xf numFmtId="0" fontId="0" fillId="0" borderId="0" xfId="51" applyFont="1" applyFill="1" applyBorder="1" applyAlignment="1">
      <alignment vertical="top"/>
    </xf>
    <xf numFmtId="0" fontId="66" fillId="0" borderId="0" xfId="51" applyFont="1" applyFill="1" applyBorder="1" applyAlignment="1">
      <alignment horizontal="left"/>
    </xf>
    <xf numFmtId="0" fontId="122" fillId="0" borderId="0" xfId="51" applyFont="1" applyFill="1" applyBorder="1" applyAlignment="1">
      <alignment vertical="top"/>
    </xf>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2" fontId="23" fillId="24" borderId="0" xfId="40" applyNumberFormat="1" applyFont="1" applyFill="1" applyBorder="1" applyAlignment="1">
      <alignment horizontal="left" wrapText="1"/>
    </xf>
    <xf numFmtId="172" fontId="33" fillId="24" borderId="0" xfId="40" applyNumberFormat="1" applyFont="1" applyFill="1" applyBorder="1" applyAlignment="1">
      <alignment horizontal="left" wrapText="1"/>
    </xf>
    <xf numFmtId="0" fontId="20" fillId="25" borderId="0" xfId="0" applyFont="1" applyFill="1" applyBorder="1" applyAlignment="1"/>
    <xf numFmtId="173"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3" fontId="23" fillId="25" borderId="0" xfId="0" applyNumberFormat="1" applyFont="1" applyFill="1" applyBorder="1" applyAlignment="1">
      <alignment horizontal="right"/>
    </xf>
    <xf numFmtId="173"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4" fontId="23" fillId="26" borderId="20" xfId="62" applyNumberFormat="1" applyFont="1" applyFill="1" applyBorder="1" applyAlignment="1">
      <alignment horizontal="right" vertical="center" wrapText="1"/>
    </xf>
    <xf numFmtId="174" fontId="23" fillId="26" borderId="0" xfId="62" applyNumberFormat="1" applyFont="1" applyFill="1" applyBorder="1" applyAlignment="1">
      <alignment horizontal="right" vertical="center" wrapText="1"/>
    </xf>
    <xf numFmtId="0" fontId="114" fillId="0" borderId="0" xfId="227" applyFont="1" applyFill="1" applyBorder="1" applyAlignment="1">
      <alignment horizontal="center" wrapText="1"/>
    </xf>
    <xf numFmtId="0" fontId="14" fillId="0" borderId="0" xfId="227" applyFont="1" applyFill="1" applyBorder="1" applyAlignment="1">
      <alignment horizontal="right"/>
    </xf>
    <xf numFmtId="0" fontId="13" fillId="0" borderId="0" xfId="227" applyFont="1" applyFill="1" applyBorder="1" applyAlignment="1">
      <alignment horizontal="justify" vertical="center"/>
    </xf>
    <xf numFmtId="0" fontId="17" fillId="0" borderId="0" xfId="329" applyFont="1" applyFill="1" applyBorder="1" applyAlignment="1">
      <alignment horizontal="center"/>
    </xf>
    <xf numFmtId="0" fontId="122" fillId="0" borderId="0" xfId="227" applyFont="1" applyFill="1" applyBorder="1" applyAlignment="1">
      <alignment horizontal="justify"/>
    </xf>
    <xf numFmtId="0" fontId="161" fillId="0" borderId="0" xfId="227" applyFont="1" applyFill="1" applyBorder="1" applyAlignment="1">
      <alignment horizontal="left" wrapText="1"/>
    </xf>
    <xf numFmtId="0" fontId="13" fillId="0" borderId="0" xfId="227" applyFont="1" applyFill="1" applyBorder="1" applyAlignment="1">
      <alignment horizontal="justify" vertical="top"/>
    </xf>
    <xf numFmtId="0" fontId="13" fillId="0" borderId="0" xfId="227" applyFont="1" applyFill="1" applyBorder="1" applyAlignment="1">
      <alignment horizontal="left" vertical="top" wrapText="1"/>
    </xf>
    <xf numFmtId="0" fontId="13" fillId="0" borderId="0" xfId="227" applyFill="1" applyBorder="1" applyAlignment="1">
      <alignment horizontal="justify"/>
    </xf>
    <xf numFmtId="0" fontId="50" fillId="0" borderId="0" xfId="227" applyFont="1" applyFill="1" applyBorder="1" applyAlignment="1">
      <alignment horizontal="center"/>
    </xf>
    <xf numFmtId="0" fontId="129" fillId="0" borderId="0" xfId="227" applyFont="1" applyFill="1" applyBorder="1" applyAlignment="1">
      <alignment horizontal="justify" vertical="top" wrapText="1"/>
    </xf>
    <xf numFmtId="0" fontId="153" fillId="0" borderId="0" xfId="227" applyFont="1" applyFill="1" applyBorder="1" applyAlignment="1">
      <alignment horizontal="justify" vertical="top" wrapText="1"/>
    </xf>
    <xf numFmtId="0" fontId="155" fillId="26" borderId="0" xfId="0" applyFont="1" applyFill="1" applyBorder="1" applyAlignment="1">
      <alignment horizontal="justify" vertical="top" wrapText="1"/>
    </xf>
    <xf numFmtId="0" fontId="151" fillId="26" borderId="18" xfId="227" applyFont="1" applyFill="1" applyBorder="1" applyAlignment="1">
      <alignment horizontal="left" vertical="center" wrapText="1"/>
    </xf>
    <xf numFmtId="0" fontId="161" fillId="26" borderId="18" xfId="227" applyFont="1" applyFill="1" applyBorder="1" applyAlignment="1">
      <alignment horizontal="left" vertical="center" wrapText="1"/>
    </xf>
    <xf numFmtId="0" fontId="185" fillId="0" borderId="0" xfId="227" applyNumberFormat="1" applyFont="1" applyFill="1" applyBorder="1" applyAlignment="1">
      <alignment horizontal="center" vertical="top" wrapText="1"/>
    </xf>
    <xf numFmtId="49" fontId="37" fillId="26" borderId="0" xfId="227" applyNumberFormat="1" applyFont="1" applyFill="1" applyBorder="1" applyAlignment="1">
      <alignment horizontal="right" vertical="top" wrapText="1"/>
    </xf>
    <xf numFmtId="0" fontId="155" fillId="26" borderId="0" xfId="227" applyFont="1" applyFill="1" applyBorder="1" applyAlignment="1">
      <alignment horizontal="justify" vertical="top" wrapText="1"/>
    </xf>
    <xf numFmtId="0" fontId="129" fillId="26" borderId="0" xfId="227" applyFont="1" applyFill="1" applyBorder="1" applyAlignment="1">
      <alignment horizontal="justify" vertical="top" wrapText="1"/>
    </xf>
    <xf numFmtId="0" fontId="129" fillId="26" borderId="0" xfId="227" applyFont="1" applyFill="1" applyBorder="1" applyAlignment="1">
      <alignment horizontal="justify" vertical="top"/>
    </xf>
    <xf numFmtId="0" fontId="121" fillId="26" borderId="0" xfId="227" applyFont="1" applyFill="1" applyAlignment="1">
      <alignment horizontal="left" vertical="top"/>
    </xf>
    <xf numFmtId="173" fontId="23" fillId="26" borderId="20" xfId="227" applyNumberFormat="1" applyFont="1" applyFill="1" applyBorder="1" applyAlignment="1">
      <alignment horizontal="left" vertical="center"/>
    </xf>
    <xf numFmtId="173" fontId="23" fillId="26" borderId="0" xfId="227" applyNumberFormat="1" applyFont="1" applyFill="1" applyBorder="1" applyAlignment="1">
      <alignment horizontal="left" vertical="center"/>
    </xf>
    <xf numFmtId="0" fontId="13" fillId="0" borderId="0" xfId="227" applyFont="1" applyFill="1" applyBorder="1" applyAlignment="1">
      <alignment horizontal="center" vertical="center" wrapText="1"/>
    </xf>
    <xf numFmtId="0" fontId="151" fillId="26" borderId="18" xfId="0" applyFont="1" applyFill="1" applyBorder="1" applyAlignment="1">
      <alignment horizontal="left" vertical="center" wrapText="1"/>
    </xf>
    <xf numFmtId="0" fontId="22" fillId="26" borderId="18" xfId="227" applyFont="1" applyFill="1" applyBorder="1" applyAlignment="1">
      <alignment horizontal="right" indent="6"/>
    </xf>
    <xf numFmtId="0" fontId="20" fillId="26" borderId="0" xfId="227" applyFont="1" applyFill="1" applyBorder="1" applyAlignment="1"/>
    <xf numFmtId="0" fontId="16" fillId="26" borderId="0" xfId="0" applyFont="1" applyFill="1" applyBorder="1" applyAlignment="1">
      <alignment horizontal="justify" vertical="top" wrapText="1"/>
    </xf>
    <xf numFmtId="0" fontId="129" fillId="26" borderId="0" xfId="0" applyFont="1" applyFill="1" applyBorder="1" applyAlignment="1">
      <alignment horizontal="justify" vertical="top" wrapText="1"/>
    </xf>
    <xf numFmtId="0" fontId="155" fillId="26" borderId="0" xfId="0" applyFont="1" applyFill="1" applyAlignment="1">
      <alignment horizontal="justify" vertical="top" wrapText="1"/>
    </xf>
    <xf numFmtId="173" fontId="23" fillId="26" borderId="0" xfId="0" applyNumberFormat="1" applyFont="1" applyFill="1" applyBorder="1" applyAlignment="1">
      <alignment horizontal="right" vertical="center"/>
    </xf>
    <xf numFmtId="173" fontId="23" fillId="26" borderId="91" xfId="0" applyNumberFormat="1" applyFont="1" applyFill="1" applyBorder="1" applyAlignment="1">
      <alignment horizontal="right" vertical="center"/>
    </xf>
    <xf numFmtId="0" fontId="37" fillId="26" borderId="0" xfId="0" applyFont="1" applyFill="1" applyBorder="1" applyAlignment="1">
      <alignment horizontal="right" vertical="top"/>
    </xf>
    <xf numFmtId="0" fontId="167" fillId="0" borderId="0" xfId="0" applyFont="1" applyFill="1" applyBorder="1" applyAlignment="1">
      <alignment horizontal="center" wrapText="1"/>
    </xf>
    <xf numFmtId="0" fontId="163" fillId="26" borderId="18" xfId="0" applyFont="1" applyFill="1" applyBorder="1" applyAlignment="1">
      <alignment horizontal="left" vertical="center" wrapText="1"/>
    </xf>
    <xf numFmtId="0" fontId="161" fillId="26" borderId="18" xfId="0" applyFont="1" applyFill="1" applyBorder="1" applyAlignment="1">
      <alignment horizontal="left" vertical="center" wrapText="1"/>
    </xf>
    <xf numFmtId="49" fontId="37" fillId="26" borderId="22" xfId="0" applyNumberFormat="1" applyFont="1" applyFill="1" applyBorder="1" applyAlignment="1">
      <alignment horizontal="right" vertical="top" wrapText="1"/>
    </xf>
    <xf numFmtId="49" fontId="185" fillId="0" borderId="0" xfId="0" applyNumberFormat="1" applyFont="1" applyFill="1" applyBorder="1" applyAlignment="1">
      <alignment horizontal="center" vertical="top" wrapText="1"/>
    </xf>
    <xf numFmtId="0" fontId="182" fillId="0" borderId="0" xfId="0" applyFont="1" applyFill="1" applyBorder="1" applyAlignment="1">
      <alignment horizontal="left" vertical="center" wrapText="1"/>
    </xf>
    <xf numFmtId="0" fontId="167"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53" fillId="26" borderId="0" xfId="0" applyFont="1" applyFill="1" applyBorder="1" applyAlignment="1">
      <alignment horizontal="justify" vertical="top" wrapText="1"/>
    </xf>
    <xf numFmtId="0" fontId="22" fillId="26" borderId="18" xfId="0" applyFont="1" applyFill="1" applyBorder="1" applyAlignment="1">
      <alignment horizontal="left" indent="6"/>
    </xf>
    <xf numFmtId="0" fontId="20" fillId="26" borderId="0" xfId="0" applyFont="1" applyFill="1" applyBorder="1" applyAlignment="1"/>
    <xf numFmtId="0" fontId="163" fillId="26" borderId="18" xfId="0" applyFont="1" applyFill="1" applyBorder="1" applyAlignment="1">
      <alignment horizontal="justify" vertical="center" wrapText="1"/>
    </xf>
    <xf numFmtId="0" fontId="164" fillId="26" borderId="18" xfId="0" applyFont="1" applyFill="1" applyBorder="1" applyAlignment="1">
      <alignment horizontal="left" vertical="center" wrapText="1"/>
    </xf>
    <xf numFmtId="0" fontId="167" fillId="0" borderId="0" xfId="0" applyFont="1" applyFill="1" applyBorder="1" applyAlignment="1">
      <alignment horizontal="center" vertical="center" wrapText="1"/>
    </xf>
    <xf numFmtId="0" fontId="79" fillId="25" borderId="0" xfId="0" applyFont="1" applyFill="1" applyBorder="1" applyAlignment="1" applyProtection="1">
      <alignment horizontal="left"/>
    </xf>
    <xf numFmtId="0" fontId="27" fillId="24" borderId="0" xfId="40" applyFont="1" applyFill="1" applyBorder="1" applyAlignment="1" applyProtection="1">
      <alignment horizontal="justify" wrapText="1"/>
      <protection locked="0"/>
    </xf>
    <xf numFmtId="0" fontId="27" fillId="24" borderId="0" xfId="40" applyFont="1" applyFill="1" applyBorder="1" applyAlignment="1" applyProtection="1">
      <alignment horizontal="justify"/>
      <protection locked="0"/>
    </xf>
    <xf numFmtId="0" fontId="27" fillId="24" borderId="0" xfId="40" applyFont="1" applyFill="1" applyBorder="1" applyAlignment="1" applyProtection="1">
      <alignment horizontal="left" vertical="center" wrapText="1"/>
      <protection locked="0"/>
    </xf>
    <xf numFmtId="173" fontId="23" fillId="25" borderId="0" xfId="0" applyNumberFormat="1" applyFont="1" applyFill="1" applyBorder="1" applyAlignment="1" applyProtection="1">
      <alignment horizontal="left"/>
    </xf>
    <xf numFmtId="0" fontId="197" fillId="24" borderId="0" xfId="68" applyFont="1" applyFill="1" applyBorder="1" applyAlignment="1" applyProtection="1">
      <alignment horizontal="left" vertical="top"/>
      <protection locked="0"/>
    </xf>
    <xf numFmtId="0" fontId="84" fillId="26" borderId="15" xfId="0" applyFont="1" applyFill="1" applyBorder="1" applyAlignment="1" applyProtection="1">
      <alignment horizontal="left" vertical="center"/>
    </xf>
    <xf numFmtId="0" fontId="84" fillId="26" borderId="16" xfId="0" applyFont="1" applyFill="1" applyBorder="1" applyAlignment="1" applyProtection="1">
      <alignment horizontal="left" vertical="center"/>
    </xf>
    <xf numFmtId="0" fontId="84" fillId="26" borderId="17" xfId="0" applyFont="1" applyFill="1" applyBorder="1" applyAlignment="1" applyProtection="1">
      <alignment horizontal="left" vertical="center"/>
    </xf>
    <xf numFmtId="0" fontId="27"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22" fillId="26" borderId="52" xfId="0" applyFont="1" applyFill="1" applyBorder="1" applyAlignment="1" applyProtection="1">
      <alignment horizontal="center"/>
    </xf>
    <xf numFmtId="168" fontId="23" fillId="0" borderId="0" xfId="40" applyNumberFormat="1" applyFont="1" applyFill="1" applyBorder="1" applyAlignment="1" applyProtection="1">
      <alignment horizontal="right" wrapText="1" indent="2"/>
    </xf>
    <xf numFmtId="167" fontId="23" fillId="27" borderId="0" xfId="40" applyNumberFormat="1" applyFont="1" applyFill="1" applyBorder="1" applyAlignment="1" applyProtection="1">
      <alignment horizontal="right" wrapText="1" indent="2"/>
    </xf>
    <xf numFmtId="0" fontId="27" fillId="25" borderId="0" xfId="0" applyFont="1" applyFill="1" applyBorder="1" applyAlignment="1" applyProtection="1">
      <alignment horizontal="right"/>
    </xf>
    <xf numFmtId="167" fontId="79" fillId="26" borderId="0" xfId="227" applyNumberFormat="1" applyFont="1" applyFill="1" applyBorder="1" applyAlignment="1" applyProtection="1">
      <alignment horizontal="right" indent="2"/>
    </xf>
    <xf numFmtId="167" fontId="79" fillId="26" borderId="0" xfId="0" applyNumberFormat="1" applyFont="1" applyFill="1" applyBorder="1" applyAlignment="1" applyProtection="1">
      <alignment horizontal="right" indent="2"/>
    </xf>
    <xf numFmtId="0" fontId="22" fillId="25" borderId="18" xfId="0" applyFont="1" applyFill="1" applyBorder="1" applyAlignment="1" applyProtection="1">
      <alignment horizontal="right" indent="5"/>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0" fontId="27" fillId="24" borderId="0" xfId="40" applyFont="1" applyFill="1" applyBorder="1" applyAlignment="1" applyProtection="1">
      <alignment horizontal="left" wrapText="1"/>
      <protection locked="0"/>
    </xf>
    <xf numFmtId="0" fontId="27" fillId="24" borderId="0" xfId="40" applyFont="1" applyFill="1" applyBorder="1" applyAlignment="1" applyProtection="1">
      <alignment horizontal="left"/>
      <protection locked="0"/>
    </xf>
    <xf numFmtId="0" fontId="27" fillId="24" borderId="88" xfId="40" applyFont="1" applyFill="1" applyBorder="1" applyAlignment="1" applyProtection="1">
      <alignment horizontal="left"/>
      <protection locked="0"/>
    </xf>
    <xf numFmtId="173" fontId="23" fillId="25" borderId="0" xfId="0" applyNumberFormat="1" applyFont="1" applyFill="1" applyBorder="1" applyAlignment="1" applyProtection="1">
      <alignment horizontal="right"/>
    </xf>
    <xf numFmtId="0" fontId="23" fillId="24" borderId="0" xfId="40" applyFont="1" applyFill="1" applyBorder="1" applyAlignment="1" applyProtection="1">
      <alignment horizontal="left" indent="1"/>
    </xf>
    <xf numFmtId="166" fontId="23" fillId="25" borderId="0" xfId="0" applyNumberFormat="1" applyFont="1" applyFill="1" applyBorder="1" applyAlignment="1" applyProtection="1">
      <alignment horizontal="right" indent="2"/>
    </xf>
    <xf numFmtId="166" fontId="23" fillId="26" borderId="0" xfId="0" applyNumberFormat="1" applyFont="1" applyFill="1" applyBorder="1" applyAlignment="1" applyProtection="1">
      <alignment horizontal="right" indent="2"/>
    </xf>
    <xf numFmtId="169" fontId="23" fillId="27" borderId="0" xfId="40" applyNumberFormat="1" applyFont="1" applyFill="1" applyBorder="1" applyAlignment="1" applyProtection="1">
      <alignment horizontal="right" wrapText="1" indent="2"/>
    </xf>
    <xf numFmtId="168"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wrapText="1"/>
    </xf>
    <xf numFmtId="169" fontId="23" fillId="24"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8" fontId="22" fillId="24" borderId="0" xfId="40" applyNumberFormat="1" applyFont="1" applyFill="1" applyBorder="1" applyAlignment="1" applyProtection="1">
      <alignment horizontal="right" wrapText="1" indent="2"/>
    </xf>
    <xf numFmtId="168" fontId="22" fillId="27" borderId="0" xfId="40" applyNumberFormat="1" applyFont="1" applyFill="1" applyBorder="1" applyAlignment="1" applyProtection="1">
      <alignment horizontal="right" wrapText="1" indent="2"/>
    </xf>
    <xf numFmtId="168" fontId="82" fillId="24" borderId="0" xfId="40" applyNumberFormat="1" applyFont="1" applyFill="1" applyBorder="1" applyAlignment="1" applyProtection="1">
      <alignment horizontal="right" wrapText="1" indent="2"/>
    </xf>
    <xf numFmtId="168" fontId="82" fillId="27" borderId="0" xfId="40" applyNumberFormat="1" applyFont="1" applyFill="1" applyBorder="1" applyAlignment="1" applyProtection="1">
      <alignment horizontal="right" wrapText="1" indent="2"/>
    </xf>
    <xf numFmtId="167" fontId="23" fillId="24" borderId="0" xfId="40" applyNumberFormat="1" applyFont="1" applyFill="1" applyBorder="1" applyAlignment="1" applyProtection="1">
      <alignment horizontal="right" wrapText="1" indent="2"/>
    </xf>
    <xf numFmtId="167" fontId="23" fillId="45" borderId="0" xfId="60" applyNumberFormat="1" applyFont="1" applyFill="1" applyBorder="1" applyAlignment="1" applyProtection="1">
      <alignment horizontal="right" wrapText="1" indent="2"/>
    </xf>
    <xf numFmtId="167" fontId="23" fillId="42" borderId="0" xfId="60" applyNumberFormat="1" applyFont="1" applyFill="1" applyBorder="1" applyAlignment="1" applyProtection="1">
      <alignment horizontal="right" wrapText="1" indent="2"/>
    </xf>
    <xf numFmtId="167" fontId="79" fillId="25" borderId="0" xfId="0" applyNumberFormat="1" applyFont="1" applyFill="1" applyBorder="1" applyAlignment="1" applyProtection="1">
      <alignment horizontal="right" indent="2"/>
    </xf>
    <xf numFmtId="0" fontId="22" fillId="25" borderId="18" xfId="0" applyFont="1" applyFill="1" applyBorder="1" applyAlignment="1" applyProtection="1">
      <alignment horizontal="left" indent="4"/>
    </xf>
    <xf numFmtId="0" fontId="27"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85" fillId="25" borderId="0" xfId="0" applyFont="1" applyFill="1" applyBorder="1" applyAlignment="1" applyProtection="1">
      <alignment horizontal="center"/>
    </xf>
    <xf numFmtId="0" fontId="27" fillId="24" borderId="0" xfId="40" applyFont="1" applyFill="1" applyBorder="1" applyAlignment="1" applyProtection="1">
      <alignment horizontal="left" vertical="top" wrapText="1"/>
      <protection locked="0"/>
    </xf>
    <xf numFmtId="0" fontId="50" fillId="26" borderId="15" xfId="0" applyFont="1" applyFill="1" applyBorder="1" applyAlignment="1" applyProtection="1">
      <alignment horizontal="left"/>
    </xf>
    <xf numFmtId="0" fontId="50" fillId="26" borderId="16" xfId="0" applyFont="1" applyFill="1" applyBorder="1" applyAlignment="1" applyProtection="1">
      <alignment horizontal="left"/>
    </xf>
    <xf numFmtId="0" fontId="50" fillId="26" borderId="17" xfId="0" applyFont="1" applyFill="1" applyBorder="1" applyAlignment="1" applyProtection="1">
      <alignment horizontal="left"/>
    </xf>
    <xf numFmtId="0" fontId="0" fillId="25" borderId="0" xfId="0" applyFill="1" applyAlignment="1" applyProtection="1">
      <alignment vertical="justify" wrapText="1"/>
    </xf>
    <xf numFmtId="166" fontId="34" fillId="25" borderId="0" xfId="0" applyNumberFormat="1" applyFont="1" applyFill="1" applyBorder="1" applyAlignment="1" applyProtection="1">
      <alignment horizontal="right" indent="2"/>
    </xf>
    <xf numFmtId="166" fontId="34" fillId="26" borderId="0" xfId="0" applyNumberFormat="1" applyFont="1" applyFill="1" applyBorder="1" applyAlignment="1" applyProtection="1">
      <alignment horizontal="right" indent="2"/>
    </xf>
    <xf numFmtId="166" fontId="79" fillId="25" borderId="0" xfId="0" applyNumberFormat="1" applyFont="1" applyFill="1" applyBorder="1" applyAlignment="1" applyProtection="1">
      <alignment horizontal="right" indent="2"/>
    </xf>
    <xf numFmtId="166" fontId="23" fillId="24" borderId="0" xfId="40" applyNumberFormat="1" applyFont="1" applyFill="1" applyBorder="1" applyAlignment="1" applyProtection="1">
      <alignment horizontal="right" wrapText="1" indent="2"/>
    </xf>
    <xf numFmtId="0" fontId="79" fillId="25" borderId="0" xfId="227" applyFont="1" applyFill="1" applyBorder="1" applyAlignment="1" applyProtection="1">
      <alignment horizontal="left"/>
    </xf>
    <xf numFmtId="166" fontId="23" fillId="27" borderId="0" xfId="40" applyNumberFormat="1" applyFont="1" applyFill="1" applyBorder="1" applyAlignment="1" applyProtection="1">
      <alignment horizontal="right" wrapText="1" indent="2"/>
    </xf>
    <xf numFmtId="166" fontId="79" fillId="26" borderId="0" xfId="0" applyNumberFormat="1" applyFont="1" applyFill="1" applyBorder="1" applyAlignment="1" applyProtection="1">
      <alignment horizontal="right" indent="2"/>
    </xf>
    <xf numFmtId="0" fontId="79" fillId="25" borderId="0" xfId="70" applyFont="1" applyFill="1" applyBorder="1" applyAlignment="1" applyProtection="1">
      <alignment horizontal="left"/>
    </xf>
    <xf numFmtId="0" fontId="22" fillId="25" borderId="18" xfId="0" applyFont="1" applyFill="1" applyBorder="1" applyAlignment="1" applyProtection="1">
      <alignment horizontal="right" indent="6"/>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3"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3"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0" fontId="22" fillId="25" borderId="18" xfId="63" applyFont="1" applyFill="1" applyBorder="1" applyAlignment="1">
      <alignment horizontal="center"/>
    </xf>
    <xf numFmtId="0" fontId="38" fillId="26" borderId="0" xfId="63" applyFont="1" applyFill="1" applyBorder="1" applyAlignment="1">
      <alignment horizontal="left" vertical="top" wrapText="1"/>
    </xf>
    <xf numFmtId="173" fontId="14" fillId="26" borderId="0" xfId="63" applyNumberFormat="1" applyFont="1" applyFill="1" applyAlignment="1">
      <alignment horizontal="right"/>
    </xf>
    <xf numFmtId="0" fontId="79" fillId="24" borderId="0" xfId="40" applyFont="1" applyFill="1" applyBorder="1" applyAlignment="1">
      <alignment vertical="center" wrapText="1"/>
    </xf>
    <xf numFmtId="173"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3"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95" xfId="0" applyFont="1" applyFill="1" applyBorder="1" applyAlignment="1">
      <alignment horizontal="center" vertical="center"/>
    </xf>
    <xf numFmtId="0" fontId="22" fillId="25" borderId="96"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66" xfId="0" applyFont="1" applyFill="1" applyBorder="1" applyAlignment="1">
      <alignment horizontal="center" vertical="center"/>
    </xf>
    <xf numFmtId="0" fontId="22" fillId="25" borderId="80"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18" xfId="0" applyFont="1" applyFill="1" applyBorder="1" applyAlignment="1">
      <alignment horizontal="left" indent="6"/>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3"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8"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38" fillId="25" borderId="0" xfId="62" applyFont="1" applyFill="1" applyBorder="1" applyAlignment="1">
      <alignment horizontal="left" wrapText="1"/>
    </xf>
    <xf numFmtId="0" fontId="50" fillId="26" borderId="31" xfId="62" applyFont="1" applyFill="1" applyBorder="1" applyAlignment="1">
      <alignment horizontal="left" vertical="center"/>
    </xf>
    <xf numFmtId="0" fontId="50" fillId="26" borderId="32" xfId="62" applyFont="1" applyFill="1" applyBorder="1" applyAlignment="1">
      <alignment horizontal="left" vertical="center"/>
    </xf>
    <xf numFmtId="0" fontId="50" fillId="26" borderId="33" xfId="62" applyFont="1" applyFill="1" applyBorder="1" applyAlignment="1">
      <alignment horizontal="left" vertical="center"/>
    </xf>
    <xf numFmtId="0" fontId="200" fillId="25" borderId="100" xfId="62" applyFont="1" applyFill="1" applyBorder="1" applyAlignment="1">
      <alignment horizontal="center" vertical="center"/>
    </xf>
    <xf numFmtId="0" fontId="200" fillId="25" borderId="101" xfId="62" applyFont="1" applyFill="1" applyBorder="1" applyAlignment="1">
      <alignment horizontal="center" vertical="center"/>
    </xf>
    <xf numFmtId="0" fontId="200" fillId="25" borderId="104" xfId="62" applyFont="1" applyFill="1" applyBorder="1" applyAlignment="1">
      <alignment horizontal="center" vertical="center"/>
    </xf>
    <xf numFmtId="0" fontId="200" fillId="25" borderId="105" xfId="62" applyFont="1" applyFill="1" applyBorder="1" applyAlignment="1">
      <alignment horizontal="center" vertical="center"/>
    </xf>
    <xf numFmtId="0" fontId="23" fillId="25" borderId="102" xfId="62" applyFont="1" applyFill="1" applyBorder="1" applyAlignment="1">
      <alignment horizontal="center" vertical="center" wrapText="1"/>
    </xf>
    <xf numFmtId="0" fontId="23" fillId="25" borderId="107" xfId="62" applyFont="1" applyFill="1" applyBorder="1" applyAlignment="1">
      <alignment horizontal="center" vertical="center" wrapText="1"/>
    </xf>
    <xf numFmtId="0" fontId="23" fillId="0" borderId="0" xfId="62" applyFont="1" applyFill="1" applyBorder="1" applyAlignment="1">
      <alignment horizontal="center" vertical="center" wrapText="1"/>
    </xf>
    <xf numFmtId="3" fontId="79" fillId="24" borderId="0" xfId="40" applyNumberFormat="1" applyFont="1" applyFill="1" applyBorder="1" applyAlignment="1">
      <alignment horizontal="left" vertical="center"/>
    </xf>
    <xf numFmtId="0" fontId="13" fillId="0" borderId="0" xfId="62" applyFill="1" applyBorder="1" applyAlignment="1">
      <alignment horizontal="center"/>
    </xf>
    <xf numFmtId="0" fontId="79" fillId="25" borderId="64" xfId="78" applyFont="1" applyFill="1" applyBorder="1" applyAlignment="1">
      <alignment horizontal="left" vertical="center"/>
    </xf>
    <xf numFmtId="3" fontId="79" fillId="24" borderId="0" xfId="40" applyNumberFormat="1" applyFont="1" applyFill="1" applyBorder="1" applyAlignment="1">
      <alignment horizontal="left" wrapText="1"/>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3" fillId="25" borderId="103" xfId="62" applyFont="1" applyFill="1" applyBorder="1" applyAlignment="1">
      <alignment horizontal="center" vertical="center" wrapText="1"/>
    </xf>
    <xf numFmtId="173"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center"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3"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center"/>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3" fontId="79"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79" fillId="26" borderId="0" xfId="70" applyFont="1" applyFill="1" applyBorder="1" applyAlignment="1">
      <alignment horizontal="left" vertical="center" wrapText="1"/>
    </xf>
    <xf numFmtId="173"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0" borderId="0"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3" fontId="23" fillId="25" borderId="0" xfId="52" applyNumberFormat="1" applyFont="1" applyFill="1" applyBorder="1" applyAlignment="1">
      <alignment horizontal="left"/>
    </xf>
    <xf numFmtId="0" fontId="23" fillId="27" borderId="0" xfId="61" applyFont="1" applyFill="1" applyBorder="1" applyAlignment="1">
      <alignment horizontal="justify" vertical="center"/>
    </xf>
    <xf numFmtId="178"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3" fontId="23" fillId="25" borderId="0" xfId="52" applyNumberFormat="1" applyFont="1" applyFill="1" applyBorder="1" applyAlignment="1">
      <alignment horizontal="right"/>
    </xf>
    <xf numFmtId="173"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3"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3">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0"/>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32"/>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858">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57"/>
      <tableStyleElement type="headerRow" dxfId="885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1223763888888889"/>
          <c:w val="0.89518413597722635"/>
          <c:h val="0.68584675925925931"/>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B73-46E1-B5F3-B006DE56EB0A}"/>
                </c:ext>
              </c:extLst>
            </c:dLbl>
            <c:dLbl>
              <c:idx val="1"/>
              <c:layout>
                <c:manualLayout>
                  <c:x val="0"/>
                  <c:y val="8.36221857466031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B73-46E1-B5F3-B006DE56EB0A}"/>
                </c:ext>
              </c:extLst>
            </c:dLbl>
            <c:dLbl>
              <c:idx val="2"/>
              <c:layout>
                <c:manualLayout>
                  <c:x val="-4.2503346720214191E-3"/>
                  <c:y val="9.51940035273368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B73-46E1-B5F3-B006DE56EB0A}"/>
                </c:ext>
              </c:extLst>
            </c:dLbl>
            <c:numFmt formatCode="0.0" sourceLinked="0"/>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-12.857511014634969</c:v>
              </c:pt>
              <c:pt idx="1">
                <c:v>-31.440885784350147</c:v>
              </c:pt>
              <c:pt idx="2">
                <c:v>19.27490853514211</c:v>
              </c:pt>
            </c:numLit>
          </c:val>
          <c:extLst>
            <c:ext xmlns:c16="http://schemas.microsoft.com/office/drawing/2014/chart" uri="{C3380CC4-5D6E-409C-BE32-E72D297353CC}">
              <c16:uniqueId val="{00000003-2B73-46E1-B5F3-B006DE56EB0A}"/>
            </c:ext>
          </c:extLst>
        </c:ser>
        <c:ser>
          <c:idx val="0"/>
          <c:order val="1"/>
          <c:tx>
            <c:v>mensal</c:v>
          </c:tx>
          <c:spPr>
            <a:solidFill>
              <a:schemeClr val="tx2"/>
            </a:solidFill>
            <a:ln w="3175">
              <a:solidFill>
                <a:schemeClr val="accent2"/>
              </a:solidFill>
              <a:prstDash val="solid"/>
            </a:ln>
          </c:spPr>
          <c:invertIfNegative val="0"/>
          <c:dLbls>
            <c:dLbl>
              <c:idx val="0"/>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4-2B73-46E1-B5F3-B006DE56EB0A}"/>
                </c:ext>
              </c:extLst>
            </c:dLbl>
            <c:dLbl>
              <c:idx val="1"/>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5-2B73-46E1-B5F3-B006DE56EB0A}"/>
                </c:ext>
              </c:extLst>
            </c:dLbl>
            <c:dLbl>
              <c:idx val="2"/>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extLst>
                <c:ext xmlns:c16="http://schemas.microsoft.com/office/drawing/2014/chart" uri="{C3380CC4-5D6E-409C-BE32-E72D297353CC}">
                  <c16:uniqueId val="{00000006-2B73-46E1-B5F3-B006DE56EB0A}"/>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-2.0829852874024057</c:v>
              </c:pt>
              <c:pt idx="1">
                <c:v>-3.3074080202989631</c:v>
              </c:pt>
              <c:pt idx="2">
                <c:v>-0.83493573524946463</c:v>
              </c:pt>
            </c:numLit>
          </c:val>
          <c:extLst>
            <c:ext xmlns:c16="http://schemas.microsoft.com/office/drawing/2014/chart" uri="{C3380CC4-5D6E-409C-BE32-E72D297353CC}">
              <c16:uniqueId val="{00000007-2B73-46E1-B5F3-B006DE56EB0A}"/>
            </c:ext>
          </c:extLst>
        </c:ser>
        <c:dLbls>
          <c:showLegendKey val="0"/>
          <c:showVal val="0"/>
          <c:showCatName val="0"/>
          <c:showSerName val="0"/>
          <c:showPercent val="0"/>
          <c:showBubbleSize val="0"/>
        </c:dLbls>
        <c:gapWidth val="70"/>
        <c:overlap val="-10"/>
        <c:axId val="248237440"/>
        <c:axId val="250803712"/>
      </c:barChart>
      <c:catAx>
        <c:axId val="248237440"/>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250803712"/>
        <c:crosses val="autoZero"/>
        <c:auto val="1"/>
        <c:lblAlgn val="ctr"/>
        <c:lblOffset val="150"/>
        <c:tickLblSkip val="1"/>
        <c:tickMarkSkip val="1"/>
        <c:noMultiLvlLbl val="0"/>
      </c:catAx>
      <c:valAx>
        <c:axId val="250803712"/>
        <c:scaling>
          <c:orientation val="minMax"/>
        </c:scaling>
        <c:delete val="1"/>
        <c:axPos val="l"/>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crossAx val="248237440"/>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7.3609375000000005E-2"/>
          <c:y val="0.14192037037037036"/>
          <c:w val="0.18653819444444444"/>
          <c:h val="0.12560694444444445"/>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2020</c:v>
                  </c:pt>
                  <c:pt idx="2">
                    <c:v> </c:v>
                  </c:pt>
                  <c:pt idx="3">
                    <c:v> </c:v>
                  </c:pt>
                  <c:pt idx="4">
                    <c:v> </c:v>
                  </c:pt>
                  <c:pt idx="5">
                    <c:v> </c:v>
                  </c:pt>
                  <c:pt idx="6">
                    <c:v> </c:v>
                  </c:pt>
                  <c:pt idx="7">
                    <c:v>2021</c:v>
                  </c:pt>
                  <c:pt idx="8">
                    <c:v> </c:v>
                  </c:pt>
                  <c:pt idx="9">
                    <c:v> </c:v>
                  </c:pt>
                  <c:pt idx="10">
                    <c:v> </c:v>
                  </c:pt>
                  <c:pt idx="11">
                    <c:v> </c:v>
                  </c:pt>
                  <c:pt idx="12">
                    <c:v> </c:v>
                  </c:pt>
                </c:lvl>
              </c:multiLvlStrCache>
            </c:multiLvlStrRef>
          </c:cat>
          <c:val>
            <c:numRef>
              <c:f>'9lay_off'!$E$15:$Q$15</c:f>
              <c:numCache>
                <c:formatCode>#,##0</c:formatCode>
                <c:ptCount val="13"/>
                <c:pt idx="0">
                  <c:v>7677</c:v>
                </c:pt>
                <c:pt idx="1">
                  <c:v>5569</c:v>
                </c:pt>
                <c:pt idx="2">
                  <c:v>5687</c:v>
                </c:pt>
                <c:pt idx="3">
                  <c:v>4686</c:v>
                </c:pt>
                <c:pt idx="4">
                  <c:v>8888</c:v>
                </c:pt>
                <c:pt idx="5">
                  <c:v>9552</c:v>
                </c:pt>
                <c:pt idx="6">
                  <c:v>9137</c:v>
                </c:pt>
                <c:pt idx="7">
                  <c:v>6629</c:v>
                </c:pt>
                <c:pt idx="8">
                  <c:v>8129</c:v>
                </c:pt>
                <c:pt idx="9">
                  <c:v>13193</c:v>
                </c:pt>
                <c:pt idx="10">
                  <c:v>4765</c:v>
                </c:pt>
                <c:pt idx="11">
                  <c:v>11203</c:v>
                </c:pt>
                <c:pt idx="12">
                  <c:v>11517</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8834944"/>
        <c:axId val="148861312"/>
      </c:barChart>
      <c:catAx>
        <c:axId val="148834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861312"/>
        <c:crosses val="autoZero"/>
        <c:auto val="1"/>
        <c:lblAlgn val="ctr"/>
        <c:lblOffset val="100"/>
        <c:tickLblSkip val="1"/>
        <c:tickMarkSkip val="1"/>
        <c:noMultiLvlLbl val="0"/>
      </c:catAx>
      <c:valAx>
        <c:axId val="148861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34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8886272"/>
        <c:axId val="148887808"/>
      </c:barChart>
      <c:catAx>
        <c:axId val="1488862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887808"/>
        <c:crosses val="autoZero"/>
        <c:auto val="1"/>
        <c:lblAlgn val="ctr"/>
        <c:lblOffset val="100"/>
        <c:tickLblSkip val="1"/>
        <c:tickMarkSkip val="1"/>
        <c:noMultiLvlLbl val="0"/>
      </c:catAx>
      <c:valAx>
        <c:axId val="148887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862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8916864"/>
        <c:axId val="148930944"/>
      </c:barChart>
      <c:catAx>
        <c:axId val="1489168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930944"/>
        <c:crosses val="autoZero"/>
        <c:auto val="1"/>
        <c:lblAlgn val="ctr"/>
        <c:lblOffset val="100"/>
        <c:tickLblSkip val="1"/>
        <c:tickMarkSkip val="1"/>
        <c:noMultiLvlLbl val="0"/>
      </c:catAx>
      <c:valAx>
        <c:axId val="148930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91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2847488"/>
        <c:axId val="172849024"/>
      </c:barChart>
      <c:catAx>
        <c:axId val="172847488"/>
        <c:scaling>
          <c:orientation val="maxMin"/>
        </c:scaling>
        <c:delete val="0"/>
        <c:axPos val="l"/>
        <c:majorTickMark val="none"/>
        <c:minorTickMark val="none"/>
        <c:tickLblPos val="none"/>
        <c:spPr>
          <a:ln w="3175">
            <a:solidFill>
              <a:srgbClr val="333333"/>
            </a:solidFill>
            <a:prstDash val="solid"/>
          </a:ln>
        </c:spPr>
        <c:crossAx val="172849024"/>
        <c:crosses val="autoZero"/>
        <c:auto val="1"/>
        <c:lblAlgn val="ctr"/>
        <c:lblOffset val="100"/>
        <c:tickMarkSkip val="1"/>
        <c:noMultiLvlLbl val="0"/>
      </c:catAx>
      <c:valAx>
        <c:axId val="172849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474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72877312"/>
        <c:axId val="172878848"/>
      </c:barChart>
      <c:catAx>
        <c:axId val="172877312"/>
        <c:scaling>
          <c:orientation val="maxMin"/>
        </c:scaling>
        <c:delete val="0"/>
        <c:axPos val="l"/>
        <c:majorTickMark val="none"/>
        <c:minorTickMark val="none"/>
        <c:tickLblPos val="none"/>
        <c:spPr>
          <a:ln w="3175">
            <a:solidFill>
              <a:srgbClr val="333333"/>
            </a:solidFill>
            <a:prstDash val="solid"/>
          </a:ln>
        </c:spPr>
        <c:crossAx val="172878848"/>
        <c:crosses val="autoZero"/>
        <c:auto val="1"/>
        <c:lblAlgn val="ctr"/>
        <c:lblOffset val="100"/>
        <c:tickMarkSkip val="1"/>
        <c:noMultiLvlLbl val="0"/>
      </c:catAx>
      <c:valAx>
        <c:axId val="1728788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77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6619008"/>
        <c:axId val="146628992"/>
      </c:barChart>
      <c:catAx>
        <c:axId val="146619008"/>
        <c:scaling>
          <c:orientation val="maxMin"/>
        </c:scaling>
        <c:delete val="0"/>
        <c:axPos val="l"/>
        <c:majorTickMark val="none"/>
        <c:minorTickMark val="none"/>
        <c:tickLblPos val="none"/>
        <c:spPr>
          <a:ln w="3175">
            <a:solidFill>
              <a:srgbClr val="333333"/>
            </a:solidFill>
            <a:prstDash val="solid"/>
          </a:ln>
        </c:spPr>
        <c:crossAx val="146628992"/>
        <c:crosses val="autoZero"/>
        <c:auto val="1"/>
        <c:lblAlgn val="ctr"/>
        <c:lblOffset val="100"/>
        <c:tickMarkSkip val="1"/>
        <c:noMultiLvlLbl val="0"/>
      </c:catAx>
      <c:valAx>
        <c:axId val="1466289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19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6653184"/>
        <c:axId val="146654720"/>
      </c:barChart>
      <c:catAx>
        <c:axId val="146653184"/>
        <c:scaling>
          <c:orientation val="maxMin"/>
        </c:scaling>
        <c:delete val="0"/>
        <c:axPos val="l"/>
        <c:majorTickMark val="none"/>
        <c:minorTickMark val="none"/>
        <c:tickLblPos val="none"/>
        <c:spPr>
          <a:ln w="3175">
            <a:solidFill>
              <a:srgbClr val="333333"/>
            </a:solidFill>
            <a:prstDash val="solid"/>
          </a:ln>
        </c:spPr>
        <c:crossAx val="146654720"/>
        <c:crosses val="autoZero"/>
        <c:auto val="1"/>
        <c:lblAlgn val="ctr"/>
        <c:lblOffset val="100"/>
        <c:tickMarkSkip val="1"/>
        <c:noMultiLvlLbl val="0"/>
      </c:catAx>
      <c:valAx>
        <c:axId val="1466547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531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7.3371369294605637</c:v>
                </c:pt>
                <c:pt idx="1">
                  <c:v>5.1611302378958612</c:v>
                </c:pt>
                <c:pt idx="2">
                  <c:v>3.3845528145295622</c:v>
                </c:pt>
                <c:pt idx="3">
                  <c:v>3.2211600017071351</c:v>
                </c:pt>
                <c:pt idx="4">
                  <c:v>3.0750612248787501</c:v>
                </c:pt>
                <c:pt idx="5" formatCode="0.00">
                  <c:v>-18.241039649035685</c:v>
                </c:pt>
                <c:pt idx="6" formatCode="0.00">
                  <c:v>-9.422026004791773</c:v>
                </c:pt>
                <c:pt idx="7" formatCode="0.00">
                  <c:v>-4.2008204490479812</c:v>
                </c:pt>
                <c:pt idx="8" formatCode="0.00">
                  <c:v>-2.4359450427033136</c:v>
                </c:pt>
                <c:pt idx="9" formatCode="0.00">
                  <c:v>-2.1225951729661907</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48460672"/>
        <c:axId val="148462208"/>
      </c:barChart>
      <c:catAx>
        <c:axId val="148460672"/>
        <c:scaling>
          <c:orientation val="maxMin"/>
        </c:scaling>
        <c:delete val="0"/>
        <c:axPos val="l"/>
        <c:majorTickMark val="none"/>
        <c:minorTickMark val="none"/>
        <c:tickLblPos val="none"/>
        <c:crossAx val="148462208"/>
        <c:crossesAt val="0"/>
        <c:auto val="1"/>
        <c:lblAlgn val="ctr"/>
        <c:lblOffset val="100"/>
        <c:tickMarkSkip val="1"/>
        <c:noMultiLvlLbl val="0"/>
      </c:catAx>
      <c:valAx>
        <c:axId val="148462208"/>
        <c:scaling>
          <c:orientation val="minMax"/>
        </c:scaling>
        <c:delete val="0"/>
        <c:axPos val="t"/>
        <c:numFmt formatCode="0.0" sourceLinked="1"/>
        <c:majorTickMark val="none"/>
        <c:minorTickMark val="none"/>
        <c:tickLblPos val="none"/>
        <c:spPr>
          <a:ln w="9525">
            <a:noFill/>
          </a:ln>
        </c:spPr>
        <c:crossAx val="1484606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BA2-49A9-8EDE-8CF7C95DBA7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BA2-49A9-8EDE-8CF7C95DBA7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BA2-49A9-8EDE-8CF7C95DBA7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BA2-49A9-8EDE-8CF7C95DBA7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BA2-49A9-8EDE-8CF7C95DBA7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BA2-49A9-8EDE-8CF7C95DBA7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BA2-49A9-8EDE-8CF7C95DBA7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BA2-49A9-8EDE-8CF7C95DBA7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BA2-49A9-8EDE-8CF7C95DBA7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BA2-49A9-8EDE-8CF7C95DBA7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BA2-49A9-8EDE-8CF7C95DBA7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BA2-49A9-8EDE-8CF7C95DBA7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BA2-49A9-8EDE-8CF7C95DBA7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BA2-49A9-8EDE-8CF7C95DBA7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BA2-49A9-8EDE-8CF7C95DBA7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BA2-49A9-8EDE-8CF7C95DBA7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BA2-49A9-8EDE-8CF7C95DBA7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EBA2-49A9-8EDE-8CF7C95DBA7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EBA2-49A9-8EDE-8CF7C95DBA7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109122</c:v>
              </c:pt>
              <c:pt idx="1">
                <c:v>100366</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45760384"/>
        <c:axId val="245761920"/>
      </c:barChart>
      <c:catAx>
        <c:axId val="2457603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5761920"/>
        <c:crosses val="autoZero"/>
        <c:auto val="1"/>
        <c:lblAlgn val="ctr"/>
        <c:lblOffset val="100"/>
        <c:tickLblSkip val="1"/>
        <c:tickMarkSkip val="1"/>
        <c:noMultiLvlLbl val="0"/>
      </c:catAx>
      <c:valAx>
        <c:axId val="24576192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45760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8EE0-4A1B-B694-5B5C984C2B1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8EE0-4A1B-B694-5B5C984C2B1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8EE0-4A1B-B694-5B5C984C2B1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8EE0-4A1B-B694-5B5C984C2B1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8EE0-4A1B-B694-5B5C984C2B1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8EE0-4A1B-B694-5B5C984C2B1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8EE0-4A1B-B694-5B5C984C2B1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8EE0-4A1B-B694-5B5C984C2B1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8EE0-4A1B-B694-5B5C984C2B1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8EE0-4A1B-B694-5B5C984C2B1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8EE0-4A1B-B694-5B5C984C2B1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8EE0-4A1B-B694-5B5C984C2B1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8EE0-4A1B-B694-5B5C984C2B1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8EE0-4A1B-B694-5B5C984C2B1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8EE0-4A1B-B694-5B5C984C2B1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8EE0-4A1B-B694-5B5C984C2B1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8EE0-4A1B-B694-5B5C984C2B1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8EE0-4A1B-B694-5B5C984C2B1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8EE0-4A1B-B694-5B5C984C2B1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67927</c:v>
              </c:pt>
              <c:pt idx="1">
                <c:v>3664</c:v>
              </c:pt>
              <c:pt idx="2">
                <c:v>3367</c:v>
              </c:pt>
              <c:pt idx="3">
                <c:v>12478</c:v>
              </c:pt>
              <c:pt idx="4">
                <c:v>9754</c:v>
              </c:pt>
              <c:pt idx="5">
                <c:v>10964</c:v>
              </c:pt>
              <c:pt idx="6">
                <c:v>12223</c:v>
              </c:pt>
              <c:pt idx="7">
                <c:v>13420</c:v>
              </c:pt>
              <c:pt idx="8">
                <c:v>15026</c:v>
              </c:pt>
              <c:pt idx="9">
                <c:v>16460</c:v>
              </c:pt>
              <c:pt idx="10">
                <c:v>19270</c:v>
              </c:pt>
              <c:pt idx="11">
                <c:v>17887</c:v>
              </c:pt>
              <c:pt idx="12">
                <c:v>7048</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46632832"/>
        <c:axId val="246634368"/>
      </c:barChart>
      <c:catAx>
        <c:axId val="246632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6634368"/>
        <c:crosses val="autoZero"/>
        <c:auto val="1"/>
        <c:lblAlgn val="ctr"/>
        <c:lblOffset val="100"/>
        <c:tickLblSkip val="1"/>
        <c:tickMarkSkip val="1"/>
        <c:noMultiLvlLbl val="0"/>
      </c:catAx>
      <c:valAx>
        <c:axId val="246634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32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a:solidFill>
                  <a:schemeClr val="tx2"/>
                </a:solidFill>
              </a:defRPr>
            </a:pPr>
            <a:r>
              <a:rPr lang="pt-PT" sz="700" b="1" i="0" baseline="0"/>
              <a:t>taxa de desemprego - total e &lt;= 25 anos</a:t>
            </a:r>
            <a:br>
              <a:rPr lang="pt-PT" sz="700" b="1" i="0" baseline="0"/>
            </a:br>
            <a:r>
              <a:rPr lang="pt-PT" sz="700" b="1" i="0" baseline="0"/>
              <a:t>Portugal</a:t>
            </a:r>
            <a:endParaRPr lang="pt-PT" sz="700" b="1"/>
          </a:p>
        </c:rich>
      </c:tx>
      <c:layout>
        <c:manualLayout>
          <c:xMode val="edge"/>
          <c:yMode val="edge"/>
          <c:x val="0.25976016634284355"/>
          <c:y val="4.9057504175614415E-3"/>
        </c:manualLayout>
      </c:layout>
      <c:overlay val="1"/>
    </c:title>
    <c:autoTitleDeleted val="0"/>
    <c:plotArea>
      <c:layout>
        <c:manualLayout>
          <c:layoutTarget val="inner"/>
          <c:xMode val="edge"/>
          <c:yMode val="edge"/>
          <c:x val="9.0311111111111106E-2"/>
          <c:y val="0.11434398148148146"/>
          <c:w val="0.81937777777777776"/>
          <c:h val="0.63586898148148163"/>
        </c:manualLayout>
      </c:layout>
      <c:lineChart>
        <c:grouping val="stacked"/>
        <c:varyColors val="0"/>
        <c:ser>
          <c:idx val="0"/>
          <c:order val="0"/>
          <c:tx>
            <c:v>total (eixo da esquerda)</c:v>
          </c:tx>
          <c:spPr>
            <a:ln>
              <a:solidFill>
                <a:schemeClr val="accent1"/>
              </a:solidFill>
            </a:ln>
          </c:spPr>
          <c:marker>
            <c:symbol val="none"/>
          </c:marker>
          <c:dPt>
            <c:idx val="12"/>
            <c:marker>
              <c:symbol val="circle"/>
              <c:size val="5"/>
            </c:marker>
            <c:bubble3D val="0"/>
            <c:extLst>
              <c:ext xmlns:c16="http://schemas.microsoft.com/office/drawing/2014/chart" uri="{C3380CC4-5D6E-409C-BE32-E72D297353CC}">
                <c16:uniqueId val="{00000000-06AC-4244-ACB5-49201C9B0A0A}"/>
              </c:ext>
            </c:extLst>
          </c:dPt>
          <c:dPt>
            <c:idx val="24"/>
            <c:marker>
              <c:symbol val="circle"/>
              <c:size val="5"/>
            </c:marker>
            <c:bubble3D val="0"/>
            <c:extLst>
              <c:ext xmlns:c16="http://schemas.microsoft.com/office/drawing/2014/chart" uri="{C3380CC4-5D6E-409C-BE32-E72D297353CC}">
                <c16:uniqueId val="{00000001-06AC-4244-ACB5-49201C9B0A0A}"/>
              </c:ext>
            </c:extLst>
          </c:dPt>
          <c:dLbls>
            <c:dLbl>
              <c:idx val="0"/>
              <c:delete val="1"/>
              <c:extLst>
                <c:ext xmlns:c15="http://schemas.microsoft.com/office/drawing/2012/chart" uri="{CE6537A1-D6FC-4f65-9D91-7224C49458BB}"/>
                <c:ext xmlns:c16="http://schemas.microsoft.com/office/drawing/2014/chart" uri="{C3380CC4-5D6E-409C-BE32-E72D297353CC}">
                  <c16:uniqueId val="{00000002-06AC-4244-ACB5-49201C9B0A0A}"/>
                </c:ext>
              </c:extLst>
            </c:dLbl>
            <c:dLbl>
              <c:idx val="1"/>
              <c:delete val="1"/>
              <c:extLst>
                <c:ext xmlns:c15="http://schemas.microsoft.com/office/drawing/2012/chart" uri="{CE6537A1-D6FC-4f65-9D91-7224C49458BB}"/>
                <c:ext xmlns:c16="http://schemas.microsoft.com/office/drawing/2014/chart" uri="{C3380CC4-5D6E-409C-BE32-E72D297353CC}">
                  <c16:uniqueId val="{00000003-06AC-4244-ACB5-49201C9B0A0A}"/>
                </c:ext>
              </c:extLst>
            </c:dLbl>
            <c:dLbl>
              <c:idx val="2"/>
              <c:delete val="1"/>
              <c:extLst>
                <c:ext xmlns:c15="http://schemas.microsoft.com/office/drawing/2012/chart" uri="{CE6537A1-D6FC-4f65-9D91-7224C49458BB}"/>
                <c:ext xmlns:c16="http://schemas.microsoft.com/office/drawing/2014/chart" uri="{C3380CC4-5D6E-409C-BE32-E72D297353CC}">
                  <c16:uniqueId val="{00000004-06AC-4244-ACB5-49201C9B0A0A}"/>
                </c:ext>
              </c:extLst>
            </c:dLbl>
            <c:dLbl>
              <c:idx val="3"/>
              <c:delete val="1"/>
              <c:extLst>
                <c:ext xmlns:c15="http://schemas.microsoft.com/office/drawing/2012/chart" uri="{CE6537A1-D6FC-4f65-9D91-7224C49458BB}"/>
                <c:ext xmlns:c16="http://schemas.microsoft.com/office/drawing/2014/chart" uri="{C3380CC4-5D6E-409C-BE32-E72D297353CC}">
                  <c16:uniqueId val="{00000005-06AC-4244-ACB5-49201C9B0A0A}"/>
                </c:ext>
              </c:extLst>
            </c:dLbl>
            <c:dLbl>
              <c:idx val="4"/>
              <c:delete val="1"/>
              <c:extLst>
                <c:ext xmlns:c15="http://schemas.microsoft.com/office/drawing/2012/chart" uri="{CE6537A1-D6FC-4f65-9D91-7224C49458BB}"/>
                <c:ext xmlns:c16="http://schemas.microsoft.com/office/drawing/2014/chart" uri="{C3380CC4-5D6E-409C-BE32-E72D297353CC}">
                  <c16:uniqueId val="{00000006-06AC-4244-ACB5-49201C9B0A0A}"/>
                </c:ext>
              </c:extLst>
            </c:dLbl>
            <c:dLbl>
              <c:idx val="5"/>
              <c:delete val="1"/>
              <c:extLst>
                <c:ext xmlns:c15="http://schemas.microsoft.com/office/drawing/2012/chart" uri="{CE6537A1-D6FC-4f65-9D91-7224C49458BB}"/>
                <c:ext xmlns:c16="http://schemas.microsoft.com/office/drawing/2014/chart" uri="{C3380CC4-5D6E-409C-BE32-E72D297353CC}">
                  <c16:uniqueId val="{00000007-06AC-4244-ACB5-49201C9B0A0A}"/>
                </c:ext>
              </c:extLst>
            </c:dLbl>
            <c:dLbl>
              <c:idx val="6"/>
              <c:delete val="1"/>
              <c:extLst>
                <c:ext xmlns:c15="http://schemas.microsoft.com/office/drawing/2012/chart" uri="{CE6537A1-D6FC-4f65-9D91-7224C49458BB}"/>
                <c:ext xmlns:c16="http://schemas.microsoft.com/office/drawing/2014/chart" uri="{C3380CC4-5D6E-409C-BE32-E72D297353CC}">
                  <c16:uniqueId val="{00000008-06AC-4244-ACB5-49201C9B0A0A}"/>
                </c:ext>
              </c:extLst>
            </c:dLbl>
            <c:dLbl>
              <c:idx val="7"/>
              <c:delete val="1"/>
              <c:extLst>
                <c:ext xmlns:c15="http://schemas.microsoft.com/office/drawing/2012/chart" uri="{CE6537A1-D6FC-4f65-9D91-7224C49458BB}"/>
                <c:ext xmlns:c16="http://schemas.microsoft.com/office/drawing/2014/chart" uri="{C3380CC4-5D6E-409C-BE32-E72D297353CC}">
                  <c16:uniqueId val="{00000009-06AC-4244-ACB5-49201C9B0A0A}"/>
                </c:ext>
              </c:extLst>
            </c:dLbl>
            <c:dLbl>
              <c:idx val="8"/>
              <c:delete val="1"/>
              <c:extLst>
                <c:ext xmlns:c15="http://schemas.microsoft.com/office/drawing/2012/chart" uri="{CE6537A1-D6FC-4f65-9D91-7224C49458BB}"/>
                <c:ext xmlns:c16="http://schemas.microsoft.com/office/drawing/2014/chart" uri="{C3380CC4-5D6E-409C-BE32-E72D297353CC}">
                  <c16:uniqueId val="{0000000A-06AC-4244-ACB5-49201C9B0A0A}"/>
                </c:ext>
              </c:extLst>
            </c:dLbl>
            <c:dLbl>
              <c:idx val="9"/>
              <c:delete val="1"/>
              <c:extLst>
                <c:ext xmlns:c15="http://schemas.microsoft.com/office/drawing/2012/chart" uri="{CE6537A1-D6FC-4f65-9D91-7224C49458BB}"/>
                <c:ext xmlns:c16="http://schemas.microsoft.com/office/drawing/2014/chart" uri="{C3380CC4-5D6E-409C-BE32-E72D297353CC}">
                  <c16:uniqueId val="{0000000B-06AC-4244-ACB5-49201C9B0A0A}"/>
                </c:ext>
              </c:extLst>
            </c:dLbl>
            <c:dLbl>
              <c:idx val="10"/>
              <c:delete val="1"/>
              <c:extLst>
                <c:ext xmlns:c15="http://schemas.microsoft.com/office/drawing/2012/chart" uri="{CE6537A1-D6FC-4f65-9D91-7224C49458BB}"/>
                <c:ext xmlns:c16="http://schemas.microsoft.com/office/drawing/2014/chart" uri="{C3380CC4-5D6E-409C-BE32-E72D297353CC}">
                  <c16:uniqueId val="{0000000C-06AC-4244-ACB5-49201C9B0A0A}"/>
                </c:ext>
              </c:extLst>
            </c:dLbl>
            <c:dLbl>
              <c:idx val="11"/>
              <c:delete val="1"/>
              <c:extLst>
                <c:ext xmlns:c15="http://schemas.microsoft.com/office/drawing/2012/chart" uri="{CE6537A1-D6FC-4f65-9D91-7224C49458BB}"/>
                <c:ext xmlns:c16="http://schemas.microsoft.com/office/drawing/2014/chart" uri="{C3380CC4-5D6E-409C-BE32-E72D297353CC}">
                  <c16:uniqueId val="{0000000D-06AC-4244-ACB5-49201C9B0A0A}"/>
                </c:ext>
              </c:extLst>
            </c:dLbl>
            <c:dLbl>
              <c:idx val="12"/>
              <c:layout>
                <c:manualLayout>
                  <c:x val="-4.1558441558441496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AC-4244-ACB5-49201C9B0A0A}"/>
                </c:ext>
              </c:extLst>
            </c:dLbl>
            <c:dLbl>
              <c:idx val="13"/>
              <c:delete val="1"/>
              <c:extLst>
                <c:ext xmlns:c15="http://schemas.microsoft.com/office/drawing/2012/chart" uri="{CE6537A1-D6FC-4f65-9D91-7224C49458BB}"/>
                <c:ext xmlns:c16="http://schemas.microsoft.com/office/drawing/2014/chart" uri="{C3380CC4-5D6E-409C-BE32-E72D297353CC}">
                  <c16:uniqueId val="{0000000E-06AC-4244-ACB5-49201C9B0A0A}"/>
                </c:ext>
              </c:extLst>
            </c:dLbl>
            <c:dLbl>
              <c:idx val="14"/>
              <c:delete val="1"/>
              <c:extLst>
                <c:ext xmlns:c15="http://schemas.microsoft.com/office/drawing/2012/chart" uri="{CE6537A1-D6FC-4f65-9D91-7224C49458BB}"/>
                <c:ext xmlns:c16="http://schemas.microsoft.com/office/drawing/2014/chart" uri="{C3380CC4-5D6E-409C-BE32-E72D297353CC}">
                  <c16:uniqueId val="{0000000F-06AC-4244-ACB5-49201C9B0A0A}"/>
                </c:ext>
              </c:extLst>
            </c:dLbl>
            <c:dLbl>
              <c:idx val="15"/>
              <c:delete val="1"/>
              <c:extLst>
                <c:ext xmlns:c15="http://schemas.microsoft.com/office/drawing/2012/chart" uri="{CE6537A1-D6FC-4f65-9D91-7224C49458BB}"/>
                <c:ext xmlns:c16="http://schemas.microsoft.com/office/drawing/2014/chart" uri="{C3380CC4-5D6E-409C-BE32-E72D297353CC}">
                  <c16:uniqueId val="{00000010-06AC-4244-ACB5-49201C9B0A0A}"/>
                </c:ext>
              </c:extLst>
            </c:dLbl>
            <c:dLbl>
              <c:idx val="16"/>
              <c:delete val="1"/>
              <c:extLst>
                <c:ext xmlns:c15="http://schemas.microsoft.com/office/drawing/2012/chart" uri="{CE6537A1-D6FC-4f65-9D91-7224C49458BB}"/>
                <c:ext xmlns:c16="http://schemas.microsoft.com/office/drawing/2014/chart" uri="{C3380CC4-5D6E-409C-BE32-E72D297353CC}">
                  <c16:uniqueId val="{00000011-06AC-4244-ACB5-49201C9B0A0A}"/>
                </c:ext>
              </c:extLst>
            </c:dLbl>
            <c:dLbl>
              <c:idx val="17"/>
              <c:delete val="1"/>
              <c:extLst>
                <c:ext xmlns:c15="http://schemas.microsoft.com/office/drawing/2012/chart" uri="{CE6537A1-D6FC-4f65-9D91-7224C49458BB}"/>
                <c:ext xmlns:c16="http://schemas.microsoft.com/office/drawing/2014/chart" uri="{C3380CC4-5D6E-409C-BE32-E72D297353CC}">
                  <c16:uniqueId val="{00000012-06AC-4244-ACB5-49201C9B0A0A}"/>
                </c:ext>
              </c:extLst>
            </c:dLbl>
            <c:dLbl>
              <c:idx val="18"/>
              <c:delete val="1"/>
              <c:extLst>
                <c:ext xmlns:c15="http://schemas.microsoft.com/office/drawing/2012/chart" uri="{CE6537A1-D6FC-4f65-9D91-7224C49458BB}"/>
                <c:ext xmlns:c16="http://schemas.microsoft.com/office/drawing/2014/chart" uri="{C3380CC4-5D6E-409C-BE32-E72D297353CC}">
                  <c16:uniqueId val="{00000013-06AC-4244-ACB5-49201C9B0A0A}"/>
                </c:ext>
              </c:extLst>
            </c:dLbl>
            <c:dLbl>
              <c:idx val="19"/>
              <c:layout>
                <c:manualLayout>
                  <c:x val="-0.58191962368340322"/>
                  <c:y val="6.011366347801566E-2"/>
                </c:manualLayout>
              </c:layout>
              <c:spPr/>
              <c:txPr>
                <a:bodyPr/>
                <a:lstStyle/>
                <a:p>
                  <a:pPr>
                    <a:defRPr sz="600">
                      <a:solidFill>
                        <a:schemeClr val="accent1"/>
                      </a:solidFill>
                    </a:defRPr>
                  </a:pPr>
                  <a:endParaRPr lang="pt-PT"/>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6AC-4244-ACB5-49201C9B0A0A}"/>
                </c:ext>
              </c:extLst>
            </c:dLbl>
            <c:dLbl>
              <c:idx val="20"/>
              <c:delete val="1"/>
              <c:extLst>
                <c:ext xmlns:c15="http://schemas.microsoft.com/office/drawing/2012/chart" uri="{CE6537A1-D6FC-4f65-9D91-7224C49458BB}"/>
                <c:ext xmlns:c16="http://schemas.microsoft.com/office/drawing/2014/chart" uri="{C3380CC4-5D6E-409C-BE32-E72D297353CC}">
                  <c16:uniqueId val="{00000015-06AC-4244-ACB5-49201C9B0A0A}"/>
                </c:ext>
              </c:extLst>
            </c:dLbl>
            <c:dLbl>
              <c:idx val="21"/>
              <c:delete val="1"/>
              <c:extLst>
                <c:ext xmlns:c15="http://schemas.microsoft.com/office/drawing/2012/chart" uri="{CE6537A1-D6FC-4f65-9D91-7224C49458BB}"/>
                <c:ext xmlns:c16="http://schemas.microsoft.com/office/drawing/2014/chart" uri="{C3380CC4-5D6E-409C-BE32-E72D297353CC}">
                  <c16:uniqueId val="{00000016-06AC-4244-ACB5-49201C9B0A0A}"/>
                </c:ext>
              </c:extLst>
            </c:dLbl>
            <c:dLbl>
              <c:idx val="22"/>
              <c:delete val="1"/>
              <c:extLst>
                <c:ext xmlns:c15="http://schemas.microsoft.com/office/drawing/2012/chart" uri="{CE6537A1-D6FC-4f65-9D91-7224C49458BB}"/>
                <c:ext xmlns:c16="http://schemas.microsoft.com/office/drawing/2014/chart" uri="{C3380CC4-5D6E-409C-BE32-E72D297353CC}">
                  <c16:uniqueId val="{00000017-06AC-4244-ACB5-49201C9B0A0A}"/>
                </c:ext>
              </c:extLst>
            </c:dLbl>
            <c:dLbl>
              <c:idx val="23"/>
              <c:delete val="1"/>
              <c:extLst>
                <c:ext xmlns:c15="http://schemas.microsoft.com/office/drawing/2012/chart" uri="{CE6537A1-D6FC-4f65-9D91-7224C49458BB}"/>
                <c:ext xmlns:c16="http://schemas.microsoft.com/office/drawing/2014/chart" uri="{C3380CC4-5D6E-409C-BE32-E72D297353CC}">
                  <c16:uniqueId val="{00000018-06AC-4244-ACB5-49201C9B0A0A}"/>
                </c:ext>
              </c:extLst>
            </c:dLbl>
            <c:dLbl>
              <c:idx val="24"/>
              <c:layout>
                <c:manualLayout>
                  <c:x val="-6.5800865800865679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6AC-4244-ACB5-49201C9B0A0A}"/>
                </c:ext>
              </c:extLst>
            </c:dLbl>
            <c:spPr>
              <a:noFill/>
              <a:ln>
                <a:noFill/>
              </a:ln>
              <a:effectLst/>
            </c:spPr>
            <c:txPr>
              <a:bodyPr/>
              <a:lstStyle/>
              <a:p>
                <a:pPr>
                  <a:defRPr>
                    <a:solidFill>
                      <a:schemeClr val="accent1"/>
                    </a:solidFill>
                  </a:defRPr>
                </a:pPr>
                <a:endParaRPr lang="pt-PT"/>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set.19</c:v>
              </c:pt>
              <c:pt idx="1">
                <c:v>out.19</c:v>
              </c:pt>
              <c:pt idx="2">
                <c:v>nov.19</c:v>
              </c:pt>
              <c:pt idx="3">
                <c:v>dez.19</c:v>
              </c:pt>
              <c:pt idx="4">
                <c:v>jan.20</c:v>
              </c:pt>
              <c:pt idx="5">
                <c:v>fev.20</c:v>
              </c:pt>
              <c:pt idx="6">
                <c:v>mar.20</c:v>
              </c:pt>
              <c:pt idx="7">
                <c:v>abr.20</c:v>
              </c:pt>
              <c:pt idx="8">
                <c:v>mai.20</c:v>
              </c:pt>
              <c:pt idx="9">
                <c:v>jun.20</c:v>
              </c:pt>
              <c:pt idx="10">
                <c:v>jul.20</c:v>
              </c:pt>
              <c:pt idx="11">
                <c:v>ago.20</c:v>
              </c:pt>
              <c:pt idx="12">
                <c:v>set.20</c:v>
              </c:pt>
              <c:pt idx="13">
                <c:v>out.20</c:v>
              </c:pt>
              <c:pt idx="14">
                <c:v>nov.20</c:v>
              </c:pt>
              <c:pt idx="15">
                <c:v>dez.20</c:v>
              </c:pt>
              <c:pt idx="16">
                <c:v>jan.21</c:v>
              </c:pt>
              <c:pt idx="17">
                <c:v>fev.21</c:v>
              </c:pt>
              <c:pt idx="18">
                <c:v>mar.21</c:v>
              </c:pt>
              <c:pt idx="19">
                <c:v>abr.21</c:v>
              </c:pt>
              <c:pt idx="20">
                <c:v>mai.21</c:v>
              </c:pt>
              <c:pt idx="21">
                <c:v>jun.21</c:v>
              </c:pt>
              <c:pt idx="22">
                <c:v>jul.21</c:v>
              </c:pt>
              <c:pt idx="23">
                <c:v>ago.21</c:v>
              </c:pt>
              <c:pt idx="24">
                <c:v>set.21</c:v>
              </c:pt>
            </c:strLit>
          </c:cat>
          <c:val>
            <c:numLit>
              <c:formatCode>#,##0.0</c:formatCode>
              <c:ptCount val="25"/>
              <c:pt idx="0">
                <c:v>6.7</c:v>
              </c:pt>
              <c:pt idx="1">
                <c:v>6.6</c:v>
              </c:pt>
              <c:pt idx="2">
                <c:v>6.8</c:v>
              </c:pt>
              <c:pt idx="3">
                <c:v>6.8</c:v>
              </c:pt>
              <c:pt idx="4">
                <c:v>6.9</c:v>
              </c:pt>
              <c:pt idx="5">
                <c:v>6.6</c:v>
              </c:pt>
              <c:pt idx="6">
                <c:v>6.3</c:v>
              </c:pt>
              <c:pt idx="7">
                <c:v>6.4</c:v>
              </c:pt>
              <c:pt idx="8">
                <c:v>6</c:v>
              </c:pt>
              <c:pt idx="9">
                <c:v>7.5</c:v>
              </c:pt>
              <c:pt idx="10">
                <c:v>8.1</c:v>
              </c:pt>
              <c:pt idx="11">
                <c:v>8.1999999999999993</c:v>
              </c:pt>
              <c:pt idx="12">
                <c:v>8</c:v>
              </c:pt>
              <c:pt idx="13">
                <c:v>7.6</c:v>
              </c:pt>
              <c:pt idx="14">
                <c:v>7.2</c:v>
              </c:pt>
              <c:pt idx="15">
                <c:v>6.9</c:v>
              </c:pt>
              <c:pt idx="16">
                <c:v>7</c:v>
              </c:pt>
              <c:pt idx="17">
                <c:v>6.9</c:v>
              </c:pt>
              <c:pt idx="18">
                <c:v>6.6</c:v>
              </c:pt>
              <c:pt idx="19">
                <c:v>7</c:v>
              </c:pt>
              <c:pt idx="20">
                <c:v>7</c:v>
              </c:pt>
              <c:pt idx="21">
                <c:v>6.8</c:v>
              </c:pt>
              <c:pt idx="22">
                <c:v>6.6</c:v>
              </c:pt>
              <c:pt idx="23">
                <c:v>6.3</c:v>
              </c:pt>
              <c:pt idx="24">
                <c:v>6.4</c:v>
              </c:pt>
            </c:numLit>
          </c:val>
          <c:smooth val="0"/>
          <c:extLst>
            <c:ext xmlns:c16="http://schemas.microsoft.com/office/drawing/2014/chart" uri="{C3380CC4-5D6E-409C-BE32-E72D297353CC}">
              <c16:uniqueId val="{00000019-06AC-4244-ACB5-49201C9B0A0A}"/>
            </c:ext>
          </c:extLst>
        </c:ser>
        <c:dLbls>
          <c:showLegendKey val="0"/>
          <c:showVal val="0"/>
          <c:showCatName val="0"/>
          <c:showSerName val="0"/>
          <c:showPercent val="0"/>
          <c:showBubbleSize val="0"/>
        </c:dLbls>
        <c:marker val="1"/>
        <c:smooth val="0"/>
        <c:axId val="264198784"/>
        <c:axId val="264237440"/>
      </c:lineChart>
      <c:lineChart>
        <c:grouping val="stacked"/>
        <c:varyColors val="0"/>
        <c:ser>
          <c:idx val="1"/>
          <c:order val="1"/>
          <c:tx>
            <c:v>&lt;= 25 anos
(eixo da direita)</c:v>
          </c:tx>
          <c:marker>
            <c:symbol val="none"/>
          </c:marker>
          <c:dPt>
            <c:idx val="12"/>
            <c:marker>
              <c:symbol val="circle"/>
              <c:size val="5"/>
            </c:marker>
            <c:bubble3D val="0"/>
            <c:extLst>
              <c:ext xmlns:c16="http://schemas.microsoft.com/office/drawing/2014/chart" uri="{C3380CC4-5D6E-409C-BE32-E72D297353CC}">
                <c16:uniqueId val="{0000001A-06AC-4244-ACB5-49201C9B0A0A}"/>
              </c:ext>
            </c:extLst>
          </c:dPt>
          <c:dPt>
            <c:idx val="24"/>
            <c:marker>
              <c:symbol val="circle"/>
              <c:size val="5"/>
            </c:marker>
            <c:bubble3D val="0"/>
            <c:extLst>
              <c:ext xmlns:c16="http://schemas.microsoft.com/office/drawing/2014/chart" uri="{C3380CC4-5D6E-409C-BE32-E72D297353CC}">
                <c16:uniqueId val="{0000001B-06AC-4244-ACB5-49201C9B0A0A}"/>
              </c:ext>
            </c:extLst>
          </c:dPt>
          <c:dLbls>
            <c:dLbl>
              <c:idx val="0"/>
              <c:layout>
                <c:manualLayout>
                  <c:x val="0.49453472222222222"/>
                  <c:y val="-0.20572499999999999"/>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06AC-4244-ACB5-49201C9B0A0A}"/>
                </c:ext>
              </c:extLst>
            </c:dLbl>
            <c:dLbl>
              <c:idx val="1"/>
              <c:delete val="1"/>
              <c:extLst>
                <c:ext xmlns:c15="http://schemas.microsoft.com/office/drawing/2012/chart" uri="{CE6537A1-D6FC-4f65-9D91-7224C49458BB}"/>
                <c:ext xmlns:c16="http://schemas.microsoft.com/office/drawing/2014/chart" uri="{C3380CC4-5D6E-409C-BE32-E72D297353CC}">
                  <c16:uniqueId val="{0000001D-06AC-4244-ACB5-49201C9B0A0A}"/>
                </c:ext>
              </c:extLst>
            </c:dLbl>
            <c:dLbl>
              <c:idx val="2"/>
              <c:delete val="1"/>
              <c:extLst>
                <c:ext xmlns:c15="http://schemas.microsoft.com/office/drawing/2012/chart" uri="{CE6537A1-D6FC-4f65-9D91-7224C49458BB}"/>
                <c:ext xmlns:c16="http://schemas.microsoft.com/office/drawing/2014/chart" uri="{C3380CC4-5D6E-409C-BE32-E72D297353CC}">
                  <c16:uniqueId val="{0000001E-06AC-4244-ACB5-49201C9B0A0A}"/>
                </c:ext>
              </c:extLst>
            </c:dLbl>
            <c:dLbl>
              <c:idx val="3"/>
              <c:delete val="1"/>
              <c:extLst>
                <c:ext xmlns:c15="http://schemas.microsoft.com/office/drawing/2012/chart" uri="{CE6537A1-D6FC-4f65-9D91-7224C49458BB}"/>
                <c:ext xmlns:c16="http://schemas.microsoft.com/office/drawing/2014/chart" uri="{C3380CC4-5D6E-409C-BE32-E72D297353CC}">
                  <c16:uniqueId val="{0000001F-06AC-4244-ACB5-49201C9B0A0A}"/>
                </c:ext>
              </c:extLst>
            </c:dLbl>
            <c:dLbl>
              <c:idx val="4"/>
              <c:delete val="1"/>
              <c:extLst>
                <c:ext xmlns:c15="http://schemas.microsoft.com/office/drawing/2012/chart" uri="{CE6537A1-D6FC-4f65-9D91-7224C49458BB}"/>
                <c:ext xmlns:c16="http://schemas.microsoft.com/office/drawing/2014/chart" uri="{C3380CC4-5D6E-409C-BE32-E72D297353CC}">
                  <c16:uniqueId val="{00000020-06AC-4244-ACB5-49201C9B0A0A}"/>
                </c:ext>
              </c:extLst>
            </c:dLbl>
            <c:dLbl>
              <c:idx val="5"/>
              <c:delete val="1"/>
              <c:extLst>
                <c:ext xmlns:c15="http://schemas.microsoft.com/office/drawing/2012/chart" uri="{CE6537A1-D6FC-4f65-9D91-7224C49458BB}"/>
                <c:ext xmlns:c16="http://schemas.microsoft.com/office/drawing/2014/chart" uri="{C3380CC4-5D6E-409C-BE32-E72D297353CC}">
                  <c16:uniqueId val="{00000021-06AC-4244-ACB5-49201C9B0A0A}"/>
                </c:ext>
              </c:extLst>
            </c:dLbl>
            <c:dLbl>
              <c:idx val="6"/>
              <c:delete val="1"/>
              <c:extLst>
                <c:ext xmlns:c15="http://schemas.microsoft.com/office/drawing/2012/chart" uri="{CE6537A1-D6FC-4f65-9D91-7224C49458BB}"/>
                <c:ext xmlns:c16="http://schemas.microsoft.com/office/drawing/2014/chart" uri="{C3380CC4-5D6E-409C-BE32-E72D297353CC}">
                  <c16:uniqueId val="{00000022-06AC-4244-ACB5-49201C9B0A0A}"/>
                </c:ext>
              </c:extLst>
            </c:dLbl>
            <c:dLbl>
              <c:idx val="7"/>
              <c:delete val="1"/>
              <c:extLst>
                <c:ext xmlns:c15="http://schemas.microsoft.com/office/drawing/2012/chart" uri="{CE6537A1-D6FC-4f65-9D91-7224C49458BB}"/>
                <c:ext xmlns:c16="http://schemas.microsoft.com/office/drawing/2014/chart" uri="{C3380CC4-5D6E-409C-BE32-E72D297353CC}">
                  <c16:uniqueId val="{00000023-06AC-4244-ACB5-49201C9B0A0A}"/>
                </c:ext>
              </c:extLst>
            </c:dLbl>
            <c:dLbl>
              <c:idx val="8"/>
              <c:delete val="1"/>
              <c:extLst>
                <c:ext xmlns:c15="http://schemas.microsoft.com/office/drawing/2012/chart" uri="{CE6537A1-D6FC-4f65-9D91-7224C49458BB}"/>
                <c:ext xmlns:c16="http://schemas.microsoft.com/office/drawing/2014/chart" uri="{C3380CC4-5D6E-409C-BE32-E72D297353CC}">
                  <c16:uniqueId val="{00000024-06AC-4244-ACB5-49201C9B0A0A}"/>
                </c:ext>
              </c:extLst>
            </c:dLbl>
            <c:dLbl>
              <c:idx val="9"/>
              <c:delete val="1"/>
              <c:extLst>
                <c:ext xmlns:c15="http://schemas.microsoft.com/office/drawing/2012/chart" uri="{CE6537A1-D6FC-4f65-9D91-7224C49458BB}"/>
                <c:ext xmlns:c16="http://schemas.microsoft.com/office/drawing/2014/chart" uri="{C3380CC4-5D6E-409C-BE32-E72D297353CC}">
                  <c16:uniqueId val="{00000025-06AC-4244-ACB5-49201C9B0A0A}"/>
                </c:ext>
              </c:extLst>
            </c:dLbl>
            <c:dLbl>
              <c:idx val="10"/>
              <c:delete val="1"/>
              <c:extLst>
                <c:ext xmlns:c15="http://schemas.microsoft.com/office/drawing/2012/chart" uri="{CE6537A1-D6FC-4f65-9D91-7224C49458BB}"/>
                <c:ext xmlns:c16="http://schemas.microsoft.com/office/drawing/2014/chart" uri="{C3380CC4-5D6E-409C-BE32-E72D297353CC}">
                  <c16:uniqueId val="{00000026-06AC-4244-ACB5-49201C9B0A0A}"/>
                </c:ext>
              </c:extLst>
            </c:dLbl>
            <c:dLbl>
              <c:idx val="11"/>
              <c:delete val="1"/>
              <c:extLst>
                <c:ext xmlns:c15="http://schemas.microsoft.com/office/drawing/2012/chart" uri="{CE6537A1-D6FC-4f65-9D91-7224C49458BB}"/>
                <c:ext xmlns:c16="http://schemas.microsoft.com/office/drawing/2014/chart" uri="{C3380CC4-5D6E-409C-BE32-E72D297353CC}">
                  <c16:uniqueId val="{00000027-06AC-4244-ACB5-49201C9B0A0A}"/>
                </c:ext>
              </c:extLst>
            </c:dLbl>
            <c:dLbl>
              <c:idx val="12"/>
              <c:layout>
                <c:manualLayout>
                  <c:x val="-3.1168831168831106E-2"/>
                  <c:y val="-6.06060606060606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06AC-4244-ACB5-49201C9B0A0A}"/>
                </c:ext>
              </c:extLst>
            </c:dLbl>
            <c:dLbl>
              <c:idx val="13"/>
              <c:delete val="1"/>
              <c:extLst>
                <c:ext xmlns:c15="http://schemas.microsoft.com/office/drawing/2012/chart" uri="{CE6537A1-D6FC-4f65-9D91-7224C49458BB}"/>
                <c:ext xmlns:c16="http://schemas.microsoft.com/office/drawing/2014/chart" uri="{C3380CC4-5D6E-409C-BE32-E72D297353CC}">
                  <c16:uniqueId val="{00000028-06AC-4244-ACB5-49201C9B0A0A}"/>
                </c:ext>
              </c:extLst>
            </c:dLbl>
            <c:dLbl>
              <c:idx val="14"/>
              <c:delete val="1"/>
              <c:extLst>
                <c:ext xmlns:c15="http://schemas.microsoft.com/office/drawing/2012/chart" uri="{CE6537A1-D6FC-4f65-9D91-7224C49458BB}"/>
                <c:ext xmlns:c16="http://schemas.microsoft.com/office/drawing/2014/chart" uri="{C3380CC4-5D6E-409C-BE32-E72D297353CC}">
                  <c16:uniqueId val="{00000029-06AC-4244-ACB5-49201C9B0A0A}"/>
                </c:ext>
              </c:extLst>
            </c:dLbl>
            <c:dLbl>
              <c:idx val="15"/>
              <c:delete val="1"/>
              <c:extLst>
                <c:ext xmlns:c15="http://schemas.microsoft.com/office/drawing/2012/chart" uri="{CE6537A1-D6FC-4f65-9D91-7224C49458BB}"/>
                <c:ext xmlns:c16="http://schemas.microsoft.com/office/drawing/2014/chart" uri="{C3380CC4-5D6E-409C-BE32-E72D297353CC}">
                  <c16:uniqueId val="{0000002A-06AC-4244-ACB5-49201C9B0A0A}"/>
                </c:ext>
              </c:extLst>
            </c:dLbl>
            <c:dLbl>
              <c:idx val="16"/>
              <c:delete val="1"/>
              <c:extLst>
                <c:ext xmlns:c15="http://schemas.microsoft.com/office/drawing/2012/chart" uri="{CE6537A1-D6FC-4f65-9D91-7224C49458BB}"/>
                <c:ext xmlns:c16="http://schemas.microsoft.com/office/drawing/2014/chart" uri="{C3380CC4-5D6E-409C-BE32-E72D297353CC}">
                  <c16:uniqueId val="{0000002B-06AC-4244-ACB5-49201C9B0A0A}"/>
                </c:ext>
              </c:extLst>
            </c:dLbl>
            <c:dLbl>
              <c:idx val="17"/>
              <c:delete val="1"/>
              <c:extLst>
                <c:ext xmlns:c15="http://schemas.microsoft.com/office/drawing/2012/chart" uri="{CE6537A1-D6FC-4f65-9D91-7224C49458BB}"/>
                <c:ext xmlns:c16="http://schemas.microsoft.com/office/drawing/2014/chart" uri="{C3380CC4-5D6E-409C-BE32-E72D297353CC}">
                  <c16:uniqueId val="{0000002C-06AC-4244-ACB5-49201C9B0A0A}"/>
                </c:ext>
              </c:extLst>
            </c:dLbl>
            <c:dLbl>
              <c:idx val="18"/>
              <c:delete val="1"/>
              <c:extLst>
                <c:ext xmlns:c15="http://schemas.microsoft.com/office/drawing/2012/chart" uri="{CE6537A1-D6FC-4f65-9D91-7224C49458BB}"/>
                <c:ext xmlns:c16="http://schemas.microsoft.com/office/drawing/2014/chart" uri="{C3380CC4-5D6E-409C-BE32-E72D297353CC}">
                  <c16:uniqueId val="{0000002D-06AC-4244-ACB5-49201C9B0A0A}"/>
                </c:ext>
              </c:extLst>
            </c:dLbl>
            <c:dLbl>
              <c:idx val="19"/>
              <c:delete val="1"/>
              <c:extLst>
                <c:ext xmlns:c15="http://schemas.microsoft.com/office/drawing/2012/chart" uri="{CE6537A1-D6FC-4f65-9D91-7224C49458BB}"/>
                <c:ext xmlns:c16="http://schemas.microsoft.com/office/drawing/2014/chart" uri="{C3380CC4-5D6E-409C-BE32-E72D297353CC}">
                  <c16:uniqueId val="{0000002E-06AC-4244-ACB5-49201C9B0A0A}"/>
                </c:ext>
              </c:extLst>
            </c:dLbl>
            <c:dLbl>
              <c:idx val="20"/>
              <c:delete val="1"/>
              <c:extLst>
                <c:ext xmlns:c15="http://schemas.microsoft.com/office/drawing/2012/chart" uri="{CE6537A1-D6FC-4f65-9D91-7224C49458BB}"/>
                <c:ext xmlns:c16="http://schemas.microsoft.com/office/drawing/2014/chart" uri="{C3380CC4-5D6E-409C-BE32-E72D297353CC}">
                  <c16:uniqueId val="{0000002F-06AC-4244-ACB5-49201C9B0A0A}"/>
                </c:ext>
              </c:extLst>
            </c:dLbl>
            <c:dLbl>
              <c:idx val="21"/>
              <c:delete val="1"/>
              <c:extLst>
                <c:ext xmlns:c15="http://schemas.microsoft.com/office/drawing/2012/chart" uri="{CE6537A1-D6FC-4f65-9D91-7224C49458BB}"/>
                <c:ext xmlns:c16="http://schemas.microsoft.com/office/drawing/2014/chart" uri="{C3380CC4-5D6E-409C-BE32-E72D297353CC}">
                  <c16:uniqueId val="{00000030-06AC-4244-ACB5-49201C9B0A0A}"/>
                </c:ext>
              </c:extLst>
            </c:dLbl>
            <c:dLbl>
              <c:idx val="22"/>
              <c:delete val="1"/>
              <c:extLst>
                <c:ext xmlns:c15="http://schemas.microsoft.com/office/drawing/2012/chart" uri="{CE6537A1-D6FC-4f65-9D91-7224C49458BB}"/>
                <c:ext xmlns:c16="http://schemas.microsoft.com/office/drawing/2014/chart" uri="{C3380CC4-5D6E-409C-BE32-E72D297353CC}">
                  <c16:uniqueId val="{00000031-06AC-4244-ACB5-49201C9B0A0A}"/>
                </c:ext>
              </c:extLst>
            </c:dLbl>
            <c:dLbl>
              <c:idx val="23"/>
              <c:delete val="1"/>
              <c:extLst>
                <c:ext xmlns:c15="http://schemas.microsoft.com/office/drawing/2012/chart" uri="{CE6537A1-D6FC-4f65-9D91-7224C49458BB}"/>
                <c:ext xmlns:c16="http://schemas.microsoft.com/office/drawing/2014/chart" uri="{C3380CC4-5D6E-409C-BE32-E72D297353CC}">
                  <c16:uniqueId val="{00000032-06AC-4244-ACB5-49201C9B0A0A}"/>
                </c:ext>
              </c:extLst>
            </c:dLbl>
            <c:dLbl>
              <c:idx val="24"/>
              <c:layout>
                <c:manualLayout>
                  <c:x val="-5.1948051948051951E-2"/>
                  <c:y val="-0.121212121212121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06AC-4244-ACB5-49201C9B0A0A}"/>
                </c:ext>
              </c:extLst>
            </c:dLbl>
            <c:spPr>
              <a:noFill/>
              <a:ln>
                <a:noFill/>
              </a:ln>
              <a:effectLst/>
            </c:spPr>
            <c:txPr>
              <a:bodyPr/>
              <a:lstStyle/>
              <a:p>
                <a:pPr>
                  <a:defRPr sz="600">
                    <a:solidFill>
                      <a:schemeClr val="accent2"/>
                    </a:solidFill>
                  </a:defRPr>
                </a:pPr>
                <a:endParaRPr lang="pt-PT"/>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25"/>
              <c:pt idx="0">
                <c:v>set.19</c:v>
              </c:pt>
              <c:pt idx="1">
                <c:v>out.19</c:v>
              </c:pt>
              <c:pt idx="2">
                <c:v>nov.19</c:v>
              </c:pt>
              <c:pt idx="3">
                <c:v>dez.19</c:v>
              </c:pt>
              <c:pt idx="4">
                <c:v>jan.20</c:v>
              </c:pt>
              <c:pt idx="5">
                <c:v>fev.20</c:v>
              </c:pt>
              <c:pt idx="6">
                <c:v>mar.20</c:v>
              </c:pt>
              <c:pt idx="7">
                <c:v>abr.20</c:v>
              </c:pt>
              <c:pt idx="8">
                <c:v>mai.20</c:v>
              </c:pt>
              <c:pt idx="9">
                <c:v>jun.20</c:v>
              </c:pt>
              <c:pt idx="10">
                <c:v>jul.20</c:v>
              </c:pt>
              <c:pt idx="11">
                <c:v>ago.20</c:v>
              </c:pt>
              <c:pt idx="12">
                <c:v>set.20</c:v>
              </c:pt>
              <c:pt idx="13">
                <c:v>out.20</c:v>
              </c:pt>
              <c:pt idx="14">
                <c:v>nov.20</c:v>
              </c:pt>
              <c:pt idx="15">
                <c:v>dez.20</c:v>
              </c:pt>
              <c:pt idx="16">
                <c:v>jan.21</c:v>
              </c:pt>
              <c:pt idx="17">
                <c:v>fev.21</c:v>
              </c:pt>
              <c:pt idx="18">
                <c:v>mar.21</c:v>
              </c:pt>
              <c:pt idx="19">
                <c:v>abr.21</c:v>
              </c:pt>
              <c:pt idx="20">
                <c:v>mai.21</c:v>
              </c:pt>
              <c:pt idx="21">
                <c:v>jun.21</c:v>
              </c:pt>
              <c:pt idx="22">
                <c:v>jul.21</c:v>
              </c:pt>
              <c:pt idx="23">
                <c:v>ago.21</c:v>
              </c:pt>
              <c:pt idx="24">
                <c:v>set.21</c:v>
              </c:pt>
            </c:strLit>
          </c:cat>
          <c:val>
            <c:numLit>
              <c:formatCode>#,##0.0</c:formatCode>
              <c:ptCount val="25"/>
              <c:pt idx="0">
                <c:v>18.899999999999999</c:v>
              </c:pt>
              <c:pt idx="1">
                <c:v>17.8</c:v>
              </c:pt>
              <c:pt idx="2">
                <c:v>18.600000000000001</c:v>
              </c:pt>
              <c:pt idx="3">
                <c:v>18.600000000000001</c:v>
              </c:pt>
              <c:pt idx="4">
                <c:v>20</c:v>
              </c:pt>
              <c:pt idx="5">
                <c:v>18.7</c:v>
              </c:pt>
              <c:pt idx="6">
                <c:v>18.5</c:v>
              </c:pt>
              <c:pt idx="7">
                <c:v>20.7</c:v>
              </c:pt>
              <c:pt idx="8">
                <c:v>21.6</c:v>
              </c:pt>
              <c:pt idx="9">
                <c:v>27.9</c:v>
              </c:pt>
              <c:pt idx="10">
                <c:v>26.4</c:v>
              </c:pt>
              <c:pt idx="11">
                <c:v>26.7</c:v>
              </c:pt>
              <c:pt idx="12">
                <c:v>24.2</c:v>
              </c:pt>
              <c:pt idx="13">
                <c:v>24.6</c:v>
              </c:pt>
              <c:pt idx="14">
                <c:v>23.2</c:v>
              </c:pt>
              <c:pt idx="15">
                <c:v>23.5</c:v>
              </c:pt>
              <c:pt idx="16">
                <c:v>23.8</c:v>
              </c:pt>
              <c:pt idx="17">
                <c:v>23</c:v>
              </c:pt>
              <c:pt idx="18">
                <c:v>22.8</c:v>
              </c:pt>
              <c:pt idx="19">
                <c:v>24.7</c:v>
              </c:pt>
              <c:pt idx="20">
                <c:v>25.6</c:v>
              </c:pt>
              <c:pt idx="21">
                <c:v>25.4</c:v>
              </c:pt>
              <c:pt idx="22">
                <c:v>23.4</c:v>
              </c:pt>
              <c:pt idx="23">
                <c:v>22.9</c:v>
              </c:pt>
              <c:pt idx="24">
                <c:v>23.7</c:v>
              </c:pt>
            </c:numLit>
          </c:val>
          <c:smooth val="0"/>
          <c:extLst>
            <c:ext xmlns:c16="http://schemas.microsoft.com/office/drawing/2014/chart" uri="{C3380CC4-5D6E-409C-BE32-E72D297353CC}">
              <c16:uniqueId val="{00000033-06AC-4244-ACB5-49201C9B0A0A}"/>
            </c:ext>
          </c:extLst>
        </c:ser>
        <c:dLbls>
          <c:showLegendKey val="0"/>
          <c:showVal val="0"/>
          <c:showCatName val="0"/>
          <c:showSerName val="0"/>
          <c:showPercent val="0"/>
          <c:showBubbleSize val="0"/>
        </c:dLbls>
        <c:marker val="1"/>
        <c:smooth val="0"/>
        <c:axId val="264240512"/>
        <c:axId val="264238976"/>
      </c:lineChart>
      <c:catAx>
        <c:axId val="264198784"/>
        <c:scaling>
          <c:orientation val="minMax"/>
        </c:scaling>
        <c:delete val="0"/>
        <c:axPos val="b"/>
        <c:numFmt formatCode="General" sourceLinked="1"/>
        <c:majorTickMark val="out"/>
        <c:minorTickMark val="none"/>
        <c:tickLblPos val="low"/>
        <c:spPr>
          <a:ln>
            <a:noFill/>
          </a:ln>
        </c:spPr>
        <c:txPr>
          <a:bodyPr rot="-5400000" vert="horz"/>
          <a:lstStyle/>
          <a:p>
            <a:pPr>
              <a:defRPr sz="500" baseline="0">
                <a:solidFill>
                  <a:schemeClr val="tx2"/>
                </a:solidFill>
              </a:defRPr>
            </a:pPr>
            <a:endParaRPr lang="pt-PT"/>
          </a:p>
        </c:txPr>
        <c:crossAx val="264237440"/>
        <c:crosses val="autoZero"/>
        <c:auto val="1"/>
        <c:lblAlgn val="ctr"/>
        <c:lblOffset val="100"/>
        <c:noMultiLvlLbl val="0"/>
      </c:catAx>
      <c:valAx>
        <c:axId val="264237440"/>
        <c:scaling>
          <c:orientation val="minMax"/>
          <c:max val="30"/>
          <c:min val="0"/>
        </c:scaling>
        <c:delete val="0"/>
        <c:axPos val="l"/>
        <c:numFmt formatCode="#,##0" sourceLinked="0"/>
        <c:majorTickMark val="out"/>
        <c:minorTickMark val="none"/>
        <c:tickLblPos val="nextTo"/>
        <c:spPr>
          <a:ln>
            <a:noFill/>
          </a:ln>
        </c:spPr>
        <c:txPr>
          <a:bodyPr/>
          <a:lstStyle/>
          <a:p>
            <a:pPr>
              <a:defRPr sz="600">
                <a:solidFill>
                  <a:schemeClr val="accent1"/>
                </a:solidFill>
              </a:defRPr>
            </a:pPr>
            <a:endParaRPr lang="pt-PT"/>
          </a:p>
        </c:txPr>
        <c:crossAx val="264198784"/>
        <c:crosses val="autoZero"/>
        <c:crossBetween val="between"/>
        <c:majorUnit val="5"/>
      </c:valAx>
      <c:valAx>
        <c:axId val="264238976"/>
        <c:scaling>
          <c:orientation val="minMax"/>
          <c:max val="32"/>
          <c:min val="10"/>
        </c:scaling>
        <c:delete val="0"/>
        <c:axPos val="r"/>
        <c:numFmt formatCode="0" sourceLinked="0"/>
        <c:majorTickMark val="out"/>
        <c:minorTickMark val="none"/>
        <c:tickLblPos val="nextTo"/>
        <c:spPr>
          <a:ln>
            <a:noFill/>
          </a:ln>
        </c:spPr>
        <c:txPr>
          <a:bodyPr/>
          <a:lstStyle/>
          <a:p>
            <a:pPr>
              <a:defRPr sz="600">
                <a:solidFill>
                  <a:schemeClr val="accent2"/>
                </a:solidFill>
              </a:defRPr>
            </a:pPr>
            <a:endParaRPr lang="pt-PT"/>
          </a:p>
        </c:txPr>
        <c:crossAx val="264240512"/>
        <c:crosses val="max"/>
        <c:crossBetween val="between"/>
      </c:valAx>
      <c:catAx>
        <c:axId val="264240512"/>
        <c:scaling>
          <c:orientation val="minMax"/>
        </c:scaling>
        <c:delete val="1"/>
        <c:axPos val="b"/>
        <c:numFmt formatCode="General" sourceLinked="1"/>
        <c:majorTickMark val="out"/>
        <c:minorTickMark val="none"/>
        <c:tickLblPos val="none"/>
        <c:crossAx val="264238976"/>
        <c:crosses val="autoZero"/>
        <c:auto val="1"/>
        <c:lblAlgn val="ctr"/>
        <c:lblOffset val="100"/>
        <c:noMultiLvlLbl val="0"/>
      </c:catAx>
    </c:plotArea>
    <c:plotVisOnly val="1"/>
    <c:dispBlanksAs val="zero"/>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4440</c:v>
                </c:pt>
                <c:pt idx="1">
                  <c:v>1625</c:v>
                </c:pt>
                <c:pt idx="2">
                  <c:v>3150</c:v>
                </c:pt>
                <c:pt idx="3">
                  <c:v>1067</c:v>
                </c:pt>
                <c:pt idx="4">
                  <c:v>1539</c:v>
                </c:pt>
                <c:pt idx="5">
                  <c:v>3485</c:v>
                </c:pt>
                <c:pt idx="6">
                  <c:v>1174</c:v>
                </c:pt>
                <c:pt idx="7">
                  <c:v>3566</c:v>
                </c:pt>
                <c:pt idx="8">
                  <c:v>1275</c:v>
                </c:pt>
                <c:pt idx="9">
                  <c:v>2237</c:v>
                </c:pt>
                <c:pt idx="10">
                  <c:v>20185</c:v>
                </c:pt>
                <c:pt idx="11">
                  <c:v>1057</c:v>
                </c:pt>
                <c:pt idx="12">
                  <c:v>27171</c:v>
                </c:pt>
                <c:pt idx="13">
                  <c:v>2466</c:v>
                </c:pt>
                <c:pt idx="14">
                  <c:v>9332</c:v>
                </c:pt>
                <c:pt idx="15">
                  <c:v>1157</c:v>
                </c:pt>
                <c:pt idx="16">
                  <c:v>2813</c:v>
                </c:pt>
                <c:pt idx="17">
                  <c:v>3332</c:v>
                </c:pt>
                <c:pt idx="18">
                  <c:v>4921</c:v>
                </c:pt>
                <c:pt idx="19">
                  <c:v>2856</c:v>
                </c:pt>
                <c:pt idx="20">
                  <c:v>32</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46681600"/>
        <c:axId val="246683136"/>
      </c:barChart>
      <c:catAx>
        <c:axId val="2466816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46683136"/>
        <c:crosses val="autoZero"/>
        <c:auto val="1"/>
        <c:lblAlgn val="ctr"/>
        <c:lblOffset val="100"/>
        <c:tickLblSkip val="1"/>
        <c:tickMarkSkip val="1"/>
        <c:noMultiLvlLbl val="0"/>
      </c:catAx>
      <c:valAx>
        <c:axId val="2466831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816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258.67326154529297</c:v>
                </c:pt>
                <c:pt idx="1">
                  <c:v>344.34511273613703</c:v>
                </c:pt>
                <c:pt idx="2">
                  <c:v>253.03269483568101</c:v>
                </c:pt>
                <c:pt idx="3">
                  <c:v>276.50618334892403</c:v>
                </c:pt>
                <c:pt idx="4">
                  <c:v>273.82408317580303</c:v>
                </c:pt>
                <c:pt idx="5">
                  <c:v>233.50056013648</c:v>
                </c:pt>
                <c:pt idx="6">
                  <c:v>304.94880993150701</c:v>
                </c:pt>
                <c:pt idx="7">
                  <c:v>271.939464335276</c:v>
                </c:pt>
                <c:pt idx="8">
                  <c:v>269.40577453987697</c:v>
                </c:pt>
                <c:pt idx="9">
                  <c:v>247.616215384615</c:v>
                </c:pt>
                <c:pt idx="10">
                  <c:v>268.87553327435398</c:v>
                </c:pt>
                <c:pt idx="11">
                  <c:v>331.85722580645199</c:v>
                </c:pt>
                <c:pt idx="12">
                  <c:v>243.23128502095699</c:v>
                </c:pt>
                <c:pt idx="13">
                  <c:v>275.963509960159</c:v>
                </c:pt>
                <c:pt idx="14">
                  <c:v>281.07988780694302</c:v>
                </c:pt>
                <c:pt idx="15">
                  <c:v>237.787099748533</c:v>
                </c:pt>
                <c:pt idx="16">
                  <c:v>245.87541770351899</c:v>
                </c:pt>
                <c:pt idx="17">
                  <c:v>264.70032757593799</c:v>
                </c:pt>
                <c:pt idx="18">
                  <c:v>273.40054026828602</c:v>
                </c:pt>
                <c:pt idx="19">
                  <c:v>247.50066930688899</c:v>
                </c:pt>
                <c:pt idx="20">
                  <c:v>258.33151515151502</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261.58131569979599</c:v>
                </c:pt>
                <c:pt idx="1">
                  <c:v>261.58131569979599</c:v>
                </c:pt>
                <c:pt idx="2">
                  <c:v>261.58131569979599</c:v>
                </c:pt>
                <c:pt idx="3">
                  <c:v>261.58131569979599</c:v>
                </c:pt>
                <c:pt idx="4">
                  <c:v>261.58131569979599</c:v>
                </c:pt>
                <c:pt idx="5">
                  <c:v>261.58131569979599</c:v>
                </c:pt>
                <c:pt idx="6">
                  <c:v>261.58131569979599</c:v>
                </c:pt>
                <c:pt idx="7">
                  <c:v>261.58131569979599</c:v>
                </c:pt>
                <c:pt idx="8">
                  <c:v>261.58131569979599</c:v>
                </c:pt>
                <c:pt idx="9">
                  <c:v>261.58131569979599</c:v>
                </c:pt>
                <c:pt idx="10">
                  <c:v>261.58131569979599</c:v>
                </c:pt>
                <c:pt idx="11">
                  <c:v>261.58131569979599</c:v>
                </c:pt>
                <c:pt idx="12">
                  <c:v>261.58131569979599</c:v>
                </c:pt>
                <c:pt idx="13">
                  <c:v>261.58131569979599</c:v>
                </c:pt>
                <c:pt idx="14">
                  <c:v>261.58131569979599</c:v>
                </c:pt>
                <c:pt idx="15">
                  <c:v>261.58131569979599</c:v>
                </c:pt>
                <c:pt idx="16">
                  <c:v>261.58131569979599</c:v>
                </c:pt>
                <c:pt idx="17">
                  <c:v>261.58131569979599</c:v>
                </c:pt>
                <c:pt idx="18">
                  <c:v>261.58131569979599</c:v>
                </c:pt>
                <c:pt idx="19">
                  <c:v>261.58131569979599</c:v>
                </c:pt>
                <c:pt idx="20">
                  <c:v>261.58131569979599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46731136"/>
        <c:axId val="246732672"/>
      </c:lineChart>
      <c:catAx>
        <c:axId val="246731136"/>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246732672"/>
        <c:crosses val="autoZero"/>
        <c:auto val="1"/>
        <c:lblAlgn val="ctr"/>
        <c:lblOffset val="100"/>
        <c:tickLblSkip val="1"/>
        <c:tickMarkSkip val="1"/>
        <c:noMultiLvlLbl val="0"/>
      </c:catAx>
      <c:valAx>
        <c:axId val="246732672"/>
        <c:scaling>
          <c:orientation val="minMax"/>
          <c:min val="82"/>
        </c:scaling>
        <c:delete val="0"/>
        <c:axPos val="l"/>
        <c:numFmt formatCode="0.0" sourceLinked="1"/>
        <c:majorTickMark val="out"/>
        <c:minorTickMark val="none"/>
        <c:tickLblPos val="none"/>
        <c:spPr>
          <a:ln w="9525">
            <a:noFill/>
          </a:ln>
        </c:spPr>
        <c:crossAx val="246731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11372</c:v>
              </c:pt>
              <c:pt idx="1">
                <c:v>2288</c:v>
              </c:pt>
              <c:pt idx="2">
                <c:v>11693</c:v>
              </c:pt>
              <c:pt idx="3">
                <c:v>3443</c:v>
              </c:pt>
              <c:pt idx="4">
                <c:v>3458</c:v>
              </c:pt>
              <c:pt idx="5">
                <c:v>6801</c:v>
              </c:pt>
              <c:pt idx="6">
                <c:v>2033</c:v>
              </c:pt>
              <c:pt idx="7">
                <c:v>6742</c:v>
              </c:pt>
              <c:pt idx="8">
                <c:v>3880</c:v>
              </c:pt>
              <c:pt idx="9">
                <c:v>7667</c:v>
              </c:pt>
              <c:pt idx="10">
                <c:v>19709</c:v>
              </c:pt>
              <c:pt idx="11">
                <c:v>2273</c:v>
              </c:pt>
              <c:pt idx="12">
                <c:v>29013</c:v>
              </c:pt>
              <c:pt idx="13">
                <c:v>7935</c:v>
              </c:pt>
              <c:pt idx="14">
                <c:v>11108</c:v>
              </c:pt>
              <c:pt idx="15">
                <c:v>4727</c:v>
              </c:pt>
              <c:pt idx="16">
                <c:v>6006</c:v>
              </c:pt>
              <c:pt idx="17">
                <c:v>9895</c:v>
              </c:pt>
              <c:pt idx="18">
                <c:v>3626</c:v>
              </c:pt>
              <c:pt idx="19">
                <c:v>2812</c:v>
              </c:pt>
              <c:pt idx="20">
                <c:v>22</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9737472"/>
        <c:axId val="149739008"/>
      </c:barChart>
      <c:catAx>
        <c:axId val="14973747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9739008"/>
        <c:crosses val="autoZero"/>
        <c:auto val="1"/>
        <c:lblAlgn val="ctr"/>
        <c:lblOffset val="100"/>
        <c:noMultiLvlLbl val="0"/>
      </c:catAx>
      <c:valAx>
        <c:axId val="149739008"/>
        <c:scaling>
          <c:orientation val="minMax"/>
          <c:max val="35000"/>
          <c:min val="0"/>
        </c:scaling>
        <c:delete val="1"/>
        <c:axPos val="l"/>
        <c:numFmt formatCode="General" sourceLinked="1"/>
        <c:majorTickMark val="out"/>
        <c:minorTickMark val="none"/>
        <c:tickLblPos val="none"/>
        <c:crossAx val="14973747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(out. 2021 /out. 2020)"</c:f>
          <c:strCache>
            <c:ptCount val="1"/>
            <c:pt idx="0">
              <c:v>Variação Homóloga % (out. 2021 /out.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-2.0246403032652682</c:v>
              </c:pt>
              <c:pt idx="1">
                <c:v>-3.8655462184873923</c:v>
              </c:pt>
              <c:pt idx="2">
                <c:v>-2.8820598006644493</c:v>
              </c:pt>
              <c:pt idx="3">
                <c:v>-2.1040659653113414</c:v>
              </c:pt>
              <c:pt idx="4">
                <c:v>-3.6768802228412278</c:v>
              </c:pt>
              <c:pt idx="5">
                <c:v>-4.6410544026920908</c:v>
              </c:pt>
              <c:pt idx="6">
                <c:v>-5.9666975023126785</c:v>
              </c:pt>
              <c:pt idx="7">
                <c:v>1.4834594273849255E-2</c:v>
              </c:pt>
              <c:pt idx="8">
                <c:v>-3.9603960396039639</c:v>
              </c:pt>
              <c:pt idx="9">
                <c:v>-1.8309859154929553</c:v>
              </c:pt>
              <c:pt idx="10">
                <c:v>-9.0367840494761644</c:v>
              </c:pt>
              <c:pt idx="11">
                <c:v>-4.9351735675449593</c:v>
              </c:pt>
              <c:pt idx="12">
                <c:v>-0.95585976171781439</c:v>
              </c:pt>
              <c:pt idx="13">
                <c:v>-2.6141384388807087</c:v>
              </c:pt>
              <c:pt idx="14">
                <c:v>-1.6381829451872831</c:v>
              </c:pt>
              <c:pt idx="15">
                <c:v>-4.0787337662337659</c:v>
              </c:pt>
              <c:pt idx="16">
                <c:v>-3.3783783783783772</c:v>
              </c:pt>
              <c:pt idx="17">
                <c:v>-4.322181396248304</c:v>
              </c:pt>
              <c:pt idx="18">
                <c:v>-0.35724100027479944</c:v>
              </c:pt>
              <c:pt idx="19">
                <c:v>-4.8070412999322905</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9755776"/>
        <c:axId val="149757312"/>
      </c:barChart>
      <c:catAx>
        <c:axId val="14975577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7312"/>
        <c:crosses val="autoZero"/>
        <c:auto val="1"/>
        <c:lblAlgn val="ctr"/>
        <c:lblOffset val="100"/>
        <c:noMultiLvlLbl val="0"/>
      </c:catAx>
      <c:valAx>
        <c:axId val="149757312"/>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577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270531</c:v>
              </c:pt>
              <c:pt idx="1">
                <c:v>56992</c:v>
              </c:pt>
              <c:pt idx="2">
                <c:v>326401</c:v>
              </c:pt>
              <c:pt idx="3">
                <c:v>30397</c:v>
              </c:pt>
              <c:pt idx="4">
                <c:v>54501</c:v>
              </c:pt>
              <c:pt idx="5">
                <c:v>136240</c:v>
              </c:pt>
              <c:pt idx="6">
                <c:v>52450</c:v>
              </c:pt>
              <c:pt idx="7">
                <c:v>182136</c:v>
              </c:pt>
              <c:pt idx="8">
                <c:v>39648</c:v>
              </c:pt>
              <c:pt idx="9">
                <c:v>171441</c:v>
              </c:pt>
              <c:pt idx="10">
                <c:v>878955</c:v>
              </c:pt>
              <c:pt idx="11">
                <c:v>32248</c:v>
              </c:pt>
              <c:pt idx="12">
                <c:v>662849</c:v>
              </c:pt>
              <c:pt idx="13">
                <c:v>145899</c:v>
              </c:pt>
              <c:pt idx="14">
                <c:v>308021</c:v>
              </c:pt>
              <c:pt idx="15">
                <c:v>73378</c:v>
              </c:pt>
              <c:pt idx="16">
                <c:v>47886</c:v>
              </c:pt>
              <c:pt idx="17">
                <c:v>106934</c:v>
              </c:pt>
              <c:pt idx="18">
                <c:v>79803</c:v>
              </c:pt>
              <c:pt idx="19">
                <c:v>78566</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23842</c:v>
              </c:pt>
              <c:pt idx="1">
                <c:v>5226</c:v>
              </c:pt>
              <c:pt idx="2">
                <c:v>28745</c:v>
              </c:pt>
              <c:pt idx="3">
                <c:v>6191</c:v>
              </c:pt>
              <c:pt idx="4">
                <c:v>5949</c:v>
              </c:pt>
              <c:pt idx="5">
                <c:v>14297</c:v>
              </c:pt>
              <c:pt idx="6">
                <c:v>5034</c:v>
              </c:pt>
              <c:pt idx="7">
                <c:v>21578</c:v>
              </c:pt>
              <c:pt idx="8">
                <c:v>5638</c:v>
              </c:pt>
              <c:pt idx="9">
                <c:v>15779</c:v>
              </c:pt>
              <c:pt idx="10">
                <c:v>77066</c:v>
              </c:pt>
              <c:pt idx="11">
                <c:v>3454</c:v>
              </c:pt>
              <c:pt idx="12">
                <c:v>55477</c:v>
              </c:pt>
              <c:pt idx="13">
                <c:v>12367</c:v>
              </c:pt>
              <c:pt idx="14">
                <c:v>25744</c:v>
              </c:pt>
              <c:pt idx="15">
                <c:v>10540</c:v>
              </c:pt>
              <c:pt idx="16">
                <c:v>8798</c:v>
              </c:pt>
              <c:pt idx="17">
                <c:v>12763</c:v>
              </c:pt>
              <c:pt idx="18">
                <c:v>11799</c:v>
              </c:pt>
              <c:pt idx="19">
                <c:v>7348</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246935936"/>
        <c:axId val="246937472"/>
      </c:barChart>
      <c:catAx>
        <c:axId val="246935936"/>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246937472"/>
        <c:crosses val="autoZero"/>
        <c:auto val="1"/>
        <c:lblAlgn val="ctr"/>
        <c:lblOffset val="100"/>
        <c:noMultiLvlLbl val="0"/>
      </c:catAx>
      <c:valAx>
        <c:axId val="246937472"/>
        <c:scaling>
          <c:orientation val="minMax"/>
        </c:scaling>
        <c:delete val="0"/>
        <c:axPos val="l"/>
        <c:numFmt formatCode="General" sourceLinked="1"/>
        <c:majorTickMark val="out"/>
        <c:minorTickMark val="none"/>
        <c:tickLblPos val="nextTo"/>
        <c:crossAx val="246935936"/>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2020-07</c:v>
              </c:pt>
              <c:pt idx="1">
                <c:v>2020-08</c:v>
              </c:pt>
              <c:pt idx="2">
                <c:v>2020-09</c:v>
              </c:pt>
              <c:pt idx="3">
                <c:v>2020-10</c:v>
              </c:pt>
              <c:pt idx="4">
                <c:v>2020-11</c:v>
              </c:pt>
              <c:pt idx="5">
                <c:v>2020-12</c:v>
              </c:pt>
              <c:pt idx="6">
                <c:v>2021-01</c:v>
              </c:pt>
              <c:pt idx="7">
                <c:v>2021-02</c:v>
              </c:pt>
              <c:pt idx="8">
                <c:v>2021-03</c:v>
              </c:pt>
              <c:pt idx="9">
                <c:v>2021-04</c:v>
              </c:pt>
              <c:pt idx="10">
                <c:v>2021-05</c:v>
              </c:pt>
              <c:pt idx="11">
                <c:v>2021-06</c:v>
              </c:pt>
              <c:pt idx="12">
                <c:v>2021-07</c:v>
              </c:pt>
              <c:pt idx="13">
                <c:v>2021-08</c:v>
              </c:pt>
              <c:pt idx="14">
                <c:v>2021-09</c:v>
              </c:pt>
            </c:strLit>
          </c:cat>
          <c:val>
            <c:numLit>
              <c:formatCode>General</c:formatCode>
              <c:ptCount val="15"/>
              <c:pt idx="0">
                <c:v>4740.7541339799991</c:v>
              </c:pt>
              <c:pt idx="1">
                <c:v>4359.3730700100004</c:v>
              </c:pt>
              <c:pt idx="2">
                <c:v>4134.88126233</c:v>
              </c:pt>
              <c:pt idx="3">
                <c:v>4175.2268416899997</c:v>
              </c:pt>
              <c:pt idx="4">
                <c:v>5999.1433395699996</c:v>
              </c:pt>
              <c:pt idx="5">
                <c:v>5075.5604945799996</c:v>
              </c:pt>
              <c:pt idx="6">
                <c:v>4222.8346980300003</c:v>
              </c:pt>
              <c:pt idx="7">
                <c:v>4215.2965757100001</c:v>
              </c:pt>
              <c:pt idx="8">
                <c:v>4306.5103805200006</c:v>
              </c:pt>
              <c:pt idx="9">
                <c:v>4351.9521029099997</c:v>
              </c:pt>
              <c:pt idx="10">
                <c:v>4480.1052773399997</c:v>
              </c:pt>
              <c:pt idx="11">
                <c:v>5599.87803936</c:v>
              </c:pt>
              <c:pt idx="12">
                <c:v>5120.1725797299996</c:v>
              </c:pt>
              <c:pt idx="13">
                <c:v>4669.0957628999995</c:v>
              </c:pt>
              <c:pt idx="14">
                <c:v>4378.9397553400004</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2020-07</c:v>
              </c:pt>
              <c:pt idx="1">
                <c:v>2020-08</c:v>
              </c:pt>
              <c:pt idx="2">
                <c:v>2020-09</c:v>
              </c:pt>
              <c:pt idx="3">
                <c:v>2020-10</c:v>
              </c:pt>
              <c:pt idx="4">
                <c:v>2020-11</c:v>
              </c:pt>
              <c:pt idx="5">
                <c:v>2020-12</c:v>
              </c:pt>
              <c:pt idx="6">
                <c:v>2021-01</c:v>
              </c:pt>
              <c:pt idx="7">
                <c:v>2021-02</c:v>
              </c:pt>
              <c:pt idx="8">
                <c:v>2021-03</c:v>
              </c:pt>
              <c:pt idx="9">
                <c:v>2021-04</c:v>
              </c:pt>
              <c:pt idx="10">
                <c:v>2021-05</c:v>
              </c:pt>
              <c:pt idx="11">
                <c:v>2021-06</c:v>
              </c:pt>
              <c:pt idx="12">
                <c:v>2021-07</c:v>
              </c:pt>
              <c:pt idx="13">
                <c:v>2021-08</c:v>
              </c:pt>
              <c:pt idx="14">
                <c:v>2021-09</c:v>
              </c:pt>
            </c:strLit>
          </c:cat>
          <c:val>
            <c:numLit>
              <c:formatCode>General</c:formatCode>
              <c:ptCount val="15"/>
              <c:pt idx="0">
                <c:v>1532.3380497218102</c:v>
              </c:pt>
              <c:pt idx="1">
                <c:v>1477.849613307</c:v>
              </c:pt>
              <c:pt idx="2">
                <c:v>1402.4915567567598</c:v>
              </c:pt>
              <c:pt idx="3">
                <c:v>1417.5902752086999</c:v>
              </c:pt>
              <c:pt idx="4">
                <c:v>2033.2953192968901</c:v>
              </c:pt>
              <c:pt idx="5">
                <c:v>1723.5147172765801</c:v>
              </c:pt>
              <c:pt idx="6">
                <c:v>1408.9332218422201</c:v>
              </c:pt>
              <c:pt idx="7">
                <c:v>1375.72091703089</c:v>
              </c:pt>
              <c:pt idx="8">
                <c:v>1415.4455739089301</c:v>
              </c:pt>
              <c:pt idx="9">
                <c:v>1456.10022439506</c:v>
              </c:pt>
              <c:pt idx="10">
                <c:v>1519.8692936930499</c:v>
              </c:pt>
              <c:pt idx="11">
                <c:v>1901.9794594309999</c:v>
              </c:pt>
              <c:pt idx="12">
                <c:v>1736.5533710009502</c:v>
              </c:pt>
              <c:pt idx="13">
                <c:v>1585.4579026890399</c:v>
              </c:pt>
              <c:pt idx="14">
                <c:v>1486.77672791797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586368"/>
        <c:axId val="246596352"/>
      </c:areaChart>
      <c:catAx>
        <c:axId val="246586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96352"/>
        <c:crosses val="autoZero"/>
        <c:auto val="1"/>
        <c:lblAlgn val="ctr"/>
        <c:lblOffset val="100"/>
        <c:noMultiLvlLbl val="0"/>
      </c:catAx>
      <c:valAx>
        <c:axId val="24659635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8636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2020-07</c:v>
              </c:pt>
              <c:pt idx="1">
                <c:v>2020-08</c:v>
              </c:pt>
              <c:pt idx="2">
                <c:v>2020-09</c:v>
              </c:pt>
              <c:pt idx="3">
                <c:v>2020-10</c:v>
              </c:pt>
              <c:pt idx="4">
                <c:v>2020-11</c:v>
              </c:pt>
              <c:pt idx="5">
                <c:v>2020-12</c:v>
              </c:pt>
              <c:pt idx="6">
                <c:v>2021-01</c:v>
              </c:pt>
              <c:pt idx="7">
                <c:v>2021-02</c:v>
              </c:pt>
              <c:pt idx="8">
                <c:v>2021-03</c:v>
              </c:pt>
              <c:pt idx="9">
                <c:v>2021-04</c:v>
              </c:pt>
              <c:pt idx="10">
                <c:v>2021-05</c:v>
              </c:pt>
              <c:pt idx="11">
                <c:v>2021-06</c:v>
              </c:pt>
              <c:pt idx="12">
                <c:v>2021-07</c:v>
              </c:pt>
              <c:pt idx="13">
                <c:v>2021-08</c:v>
              </c:pt>
              <c:pt idx="14">
                <c:v>2021-09</c:v>
              </c:pt>
            </c:strLit>
          </c:cat>
          <c:val>
            <c:numLit>
              <c:formatCode>General</c:formatCode>
              <c:ptCount val="15"/>
              <c:pt idx="0">
                <c:v>938.11256913750015</c:v>
              </c:pt>
              <c:pt idx="1">
                <c:v>944.72214844849736</c:v>
              </c:pt>
              <c:pt idx="2">
                <c:v>937.63952119821727</c:v>
              </c:pt>
              <c:pt idx="3">
                <c:v>937.92805296514371</c:v>
              </c:pt>
              <c:pt idx="4">
                <c:v>936.19240654194834</c:v>
              </c:pt>
              <c:pt idx="5">
                <c:v>947.82717030226672</c:v>
              </c:pt>
              <c:pt idx="6">
                <c:v>947.62915350416517</c:v>
              </c:pt>
              <c:pt idx="7">
                <c:v>969.58840467337507</c:v>
              </c:pt>
              <c:pt idx="8">
                <c:v>975.18407226610179</c:v>
              </c:pt>
              <c:pt idx="9">
                <c:v>973.74839792635839</c:v>
              </c:pt>
              <c:pt idx="10">
                <c:v>969.5046856258914</c:v>
              </c:pt>
              <c:pt idx="11">
                <c:v>968.4691898616868</c:v>
              </c:pt>
              <c:pt idx="12">
                <c:v>964.76064762496435</c:v>
              </c:pt>
              <c:pt idx="13">
                <c:v>969.4043848727332</c:v>
              </c:pt>
              <c:pt idx="14">
                <c:v>966.51186584997367</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2020-07</c:v>
              </c:pt>
              <c:pt idx="1">
                <c:v>2020-08</c:v>
              </c:pt>
              <c:pt idx="2">
                <c:v>2020-09</c:v>
              </c:pt>
              <c:pt idx="3">
                <c:v>2020-10</c:v>
              </c:pt>
              <c:pt idx="4">
                <c:v>2020-11</c:v>
              </c:pt>
              <c:pt idx="5">
                <c:v>2020-12</c:v>
              </c:pt>
              <c:pt idx="6">
                <c:v>2021-01</c:v>
              </c:pt>
              <c:pt idx="7">
                <c:v>2021-02</c:v>
              </c:pt>
              <c:pt idx="8">
                <c:v>2021-03</c:v>
              </c:pt>
              <c:pt idx="9">
                <c:v>2021-04</c:v>
              </c:pt>
              <c:pt idx="10">
                <c:v>2021-05</c:v>
              </c:pt>
              <c:pt idx="11">
                <c:v>2021-06</c:v>
              </c:pt>
              <c:pt idx="12">
                <c:v>2021-07</c:v>
              </c:pt>
              <c:pt idx="13">
                <c:v>2021-08</c:v>
              </c:pt>
              <c:pt idx="14">
                <c:v>2021-09</c:v>
              </c:pt>
            </c:strLit>
          </c:cat>
          <c:val>
            <c:numLit>
              <c:formatCode>General</c:formatCode>
              <c:ptCount val="15"/>
              <c:pt idx="0">
                <c:v>302.98268649353224</c:v>
              </c:pt>
              <c:pt idx="1">
                <c:v>320.00954561675837</c:v>
              </c:pt>
              <c:pt idx="2">
                <c:v>317.85897620082847</c:v>
              </c:pt>
              <c:pt idx="3">
                <c:v>318.24599879919612</c:v>
              </c:pt>
              <c:pt idx="4">
                <c:v>317.3644037059434</c:v>
              </c:pt>
              <c:pt idx="5">
                <c:v>321.63795586606432</c:v>
              </c:pt>
              <c:pt idx="6">
                <c:v>315.96138451477924</c:v>
              </c:pt>
              <c:pt idx="7">
                <c:v>315.3487793409908</c:v>
              </c:pt>
              <c:pt idx="8">
                <c:v>319.19699952619368</c:v>
              </c:pt>
              <c:pt idx="9">
                <c:v>325.2864744321368</c:v>
              </c:pt>
              <c:pt idx="10">
                <c:v>328.56656682106779</c:v>
              </c:pt>
              <c:pt idx="11">
                <c:v>328.57848308642139</c:v>
              </c:pt>
              <c:pt idx="12">
                <c:v>326.97917261711592</c:v>
              </c:pt>
              <c:pt idx="13">
                <c:v>328.90187381798694</c:v>
              </c:pt>
              <c:pt idx="14">
                <c:v>328.03135930102712</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315264"/>
        <c:axId val="246325248"/>
      </c:areaChart>
      <c:catAx>
        <c:axId val="246315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25248"/>
        <c:crosses val="autoZero"/>
        <c:auto val="1"/>
        <c:lblAlgn val="ctr"/>
        <c:lblOffset val="100"/>
        <c:noMultiLvlLbl val="0"/>
      </c:catAx>
      <c:valAx>
        <c:axId val="246325248"/>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15264"/>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General</c:formatCode>
              <c:ptCount val="20"/>
              <c:pt idx="0">
                <c:v>234197</c:v>
              </c:pt>
              <c:pt idx="1">
                <c:v>48098</c:v>
              </c:pt>
              <c:pt idx="2">
                <c:v>298793</c:v>
              </c:pt>
              <c:pt idx="3">
                <c:v>25010</c:v>
              </c:pt>
              <c:pt idx="4">
                <c:v>45589</c:v>
              </c:pt>
              <c:pt idx="5">
                <c:v>115453</c:v>
              </c:pt>
              <c:pt idx="6">
                <c:v>44485</c:v>
              </c:pt>
              <c:pt idx="7">
                <c:v>154376</c:v>
              </c:pt>
              <c:pt idx="8">
                <c:v>32851</c:v>
              </c:pt>
              <c:pt idx="9">
                <c:v>152096</c:v>
              </c:pt>
              <c:pt idx="10">
                <c:v>1330805</c:v>
              </c:pt>
              <c:pt idx="11">
                <c:v>28351</c:v>
              </c:pt>
              <c:pt idx="12">
                <c:v>675016</c:v>
              </c:pt>
              <c:pt idx="13">
                <c:v>112383</c:v>
              </c:pt>
              <c:pt idx="14">
                <c:v>186841</c:v>
              </c:pt>
              <c:pt idx="15">
                <c:v>65973</c:v>
              </c:pt>
              <c:pt idx="16">
                <c:v>41437</c:v>
              </c:pt>
              <c:pt idx="17">
                <c:v>92169</c:v>
              </c:pt>
              <c:pt idx="18">
                <c:v>72285</c:v>
              </c:pt>
              <c:pt idx="19">
                <c:v>73941</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247533952"/>
        <c:axId val="247535488"/>
      </c:barChart>
      <c:catAx>
        <c:axId val="247533952"/>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247535488"/>
        <c:crosses val="autoZero"/>
        <c:auto val="1"/>
        <c:lblAlgn val="ctr"/>
        <c:lblOffset val="100"/>
        <c:noMultiLvlLbl val="0"/>
      </c:catAx>
      <c:valAx>
        <c:axId val="247535488"/>
        <c:scaling>
          <c:orientation val="minMax"/>
        </c:scaling>
        <c:delete val="0"/>
        <c:axPos val="l"/>
        <c:numFmt formatCode="General" sourceLinked="1"/>
        <c:majorTickMark val="out"/>
        <c:minorTickMark val="none"/>
        <c:tickLblPos val="nextTo"/>
        <c:crossAx val="247533952"/>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pt idx="225">
                <c:v>11.509447453239723</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pt idx="225">
                <c:v>-10.915790570974465</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246507008"/>
        <c:axId val="246508544"/>
      </c:lineChart>
      <c:catAx>
        <c:axId val="246507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508544"/>
        <c:crosses val="autoZero"/>
        <c:auto val="1"/>
        <c:lblAlgn val="ctr"/>
        <c:lblOffset val="100"/>
        <c:tickLblSkip val="6"/>
        <c:tickMarkSkip val="1"/>
        <c:noMultiLvlLbl val="0"/>
      </c:catAx>
      <c:valAx>
        <c:axId val="2465085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50700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509"/>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-0.85439581297619593</c:v>
              </c:pt>
              <c:pt idx="1">
                <c:v>-0.86923131473891913</c:v>
              </c:pt>
              <c:pt idx="2">
                <c:v>-1.2726530261952858</c:v>
              </c:pt>
              <c:pt idx="3">
                <c:v>-1.4395775659920347</c:v>
              </c:pt>
              <c:pt idx="4">
                <c:v>-1.70849807242397</c:v>
              </c:pt>
              <c:pt idx="5">
                <c:v>-1.4469572931425794</c:v>
              </c:pt>
              <c:pt idx="6">
                <c:v>-1.1064516871915904</c:v>
              </c:pt>
              <c:pt idx="7">
                <c:v>-0.63191456148489578</c:v>
              </c:pt>
              <c:pt idx="8">
                <c:v>-0.4012772224665534</c:v>
              </c:pt>
              <c:pt idx="9">
                <c:v>-0.11365135559082071</c:v>
              </c:pt>
              <c:pt idx="10">
                <c:v>6.2948964326933754E-2</c:v>
              </c:pt>
              <c:pt idx="11">
                <c:v>0.26780117331167314</c:v>
              </c:pt>
              <c:pt idx="12">
                <c:v>0.32874321166697706</c:v>
              </c:pt>
              <c:pt idx="13">
                <c:v>0.1667048346045138</c:v>
              </c:pt>
              <c:pt idx="14">
                <c:v>3.9796656024398969E-2</c:v>
              </c:pt>
              <c:pt idx="15">
                <c:v>0.16470798665565134</c:v>
              </c:pt>
              <c:pt idx="16">
                <c:v>0.7013169534245185</c:v>
              </c:pt>
              <c:pt idx="17">
                <c:v>1.1055751522512827</c:v>
              </c:pt>
              <c:pt idx="18">
                <c:v>1.3233989145901479</c:v>
              </c:pt>
              <c:pt idx="19">
                <c:v>1.3239826150968241</c:v>
              </c:pt>
              <c:pt idx="20">
                <c:v>1.1915909443640782</c:v>
              </c:pt>
              <c:pt idx="21">
                <c:v>0.93428845942750238</c:v>
              </c:pt>
              <c:pt idx="22">
                <c:v>0.67471450539176525</c:v>
              </c:pt>
              <c:pt idx="23">
                <c:v>0.53158689322383768</c:v>
              </c:pt>
              <c:pt idx="24">
                <c:v>0.53893621679921166</c:v>
              </c:pt>
              <c:pt idx="25">
                <c:v>0.5438818445864555</c:v>
              </c:pt>
              <c:pt idx="26">
                <c:v>0.62935474601357788</c:v>
              </c:pt>
              <c:pt idx="27">
                <c:v>0.58605794291935653</c:v>
              </c:pt>
              <c:pt idx="28">
                <c:v>0.47529657846165674</c:v>
              </c:pt>
              <c:pt idx="29">
                <c:v>0.34962817651056632</c:v>
              </c:pt>
              <c:pt idx="30">
                <c:v>-9.2324414116528447E-2</c:v>
              </c:pt>
              <c:pt idx="31">
                <c:v>-0.31045368187765032</c:v>
              </c:pt>
              <c:pt idx="32">
                <c:v>-0.51061864257595169</c:v>
              </c:pt>
              <c:pt idx="33">
                <c:v>-0.39041534253943105</c:v>
              </c:pt>
              <c:pt idx="34">
                <c:v>-0.41963874354634456</c:v>
              </c:pt>
              <c:pt idx="35">
                <c:v>3.1806997278434855E-2</c:v>
              </c:pt>
              <c:pt idx="36">
                <c:v>0.18699108918087404</c:v>
              </c:pt>
              <c:pt idx="37">
                <c:v>0.51391551331311702</c:v>
              </c:pt>
              <c:pt idx="38">
                <c:v>6.2975177921721637E-2</c:v>
              </c:pt>
              <c:pt idx="39">
                <c:v>0.20772975323686618</c:v>
              </c:pt>
              <c:pt idx="40">
                <c:v>8.8393876412798042E-2</c:v>
              </c:pt>
              <c:pt idx="41">
                <c:v>0.73953653723278234</c:v>
              </c:pt>
              <c:pt idx="42">
                <c:v>1.03447057441529</c:v>
              </c:pt>
              <c:pt idx="43">
                <c:v>1.2214661358268024</c:v>
              </c:pt>
              <c:pt idx="44">
                <c:v>1.0343373788447001</c:v>
              </c:pt>
              <c:pt idx="45">
                <c:v>1.1013280952628042</c:v>
              </c:pt>
              <c:pt idx="46">
                <c:v>1.2745944830292617</c:v>
              </c:pt>
              <c:pt idx="47">
                <c:v>1.1793656731691951</c:v>
              </c:pt>
              <c:pt idx="48">
                <c:v>1.0228479146844867</c:v>
              </c:pt>
              <c:pt idx="49">
                <c:v>0.99154188589843406</c:v>
              </c:pt>
              <c:pt idx="50">
                <c:v>1.1857664483128814</c:v>
              </c:pt>
              <c:pt idx="51">
                <c:v>1.3057094027354121</c:v>
              </c:pt>
              <c:pt idx="52">
                <c:v>1.4382829744843362</c:v>
              </c:pt>
              <c:pt idx="53">
                <c:v>1.5612213228352718</c:v>
              </c:pt>
              <c:pt idx="54">
                <c:v>1.5328923632389535</c:v>
              </c:pt>
              <c:pt idx="55">
                <c:v>1.521253770071757</c:v>
              </c:pt>
              <c:pt idx="56">
                <c:v>1.4599969707339302</c:v>
              </c:pt>
              <c:pt idx="57">
                <c:v>1.4662436940437804</c:v>
              </c:pt>
              <c:pt idx="58">
                <c:v>1.5335589529451392</c:v>
              </c:pt>
              <c:pt idx="59">
                <c:v>1.6197095465725484</c:v>
              </c:pt>
              <c:pt idx="60">
                <c:v>1.5984203234797101</c:v>
              </c:pt>
              <c:pt idx="61">
                <c:v>1.5568132658973213</c:v>
              </c:pt>
              <c:pt idx="62">
                <c:v>1.5442424142669373</c:v>
              </c:pt>
              <c:pt idx="63">
                <c:v>1.5372323725199426</c:v>
              </c:pt>
              <c:pt idx="64">
                <c:v>1.3519844981776159</c:v>
              </c:pt>
              <c:pt idx="65">
                <c:v>0.81292341963057413</c:v>
              </c:pt>
              <c:pt idx="66">
                <c:v>0.38687759016716189</c:v>
              </c:pt>
              <c:pt idx="67">
                <c:v>0.15118325957329382</c:v>
              </c:pt>
              <c:pt idx="68">
                <c:v>-0.11624051575274147</c:v>
              </c:pt>
              <c:pt idx="69">
                <c:v>-0.71297926713110993</c:v>
              </c:pt>
              <c:pt idx="70">
                <c:v>-1.7244775753575161</c:v>
              </c:pt>
              <c:pt idx="71">
                <c:v>-2.430311814365663</c:v>
              </c:pt>
              <c:pt idx="72">
                <c:v>-2.9574496283483973</c:v>
              </c:pt>
              <c:pt idx="73">
                <c:v>-3.4488179922249174</c:v>
              </c:pt>
              <c:pt idx="74">
                <c:v>-3.7386923916968087</c:v>
              </c:pt>
              <c:pt idx="75">
                <c:v>-3.9392335655835651</c:v>
              </c:pt>
              <c:pt idx="76">
                <c:v>-3.5448730501584911</c:v>
              </c:pt>
              <c:pt idx="77">
                <c:v>-3.192152850741274</c:v>
              </c:pt>
              <c:pt idx="78">
                <c:v>-2.5183332509709317</c:v>
              </c:pt>
              <c:pt idx="79">
                <c:v>-1.839664655746873</c:v>
              </c:pt>
              <c:pt idx="80">
                <c:v>-1.1973545367931029</c:v>
              </c:pt>
              <c:pt idx="81">
                <c:v>-0.6590762140050711</c:v>
              </c:pt>
              <c:pt idx="82">
                <c:v>-0.51394563765602108</c:v>
              </c:pt>
              <c:pt idx="83">
                <c:v>-0.35209955427190354</c:v>
              </c:pt>
              <c:pt idx="84">
                <c:v>-0.37230232149088915</c:v>
              </c:pt>
              <c:pt idx="85">
                <c:v>-0.41197371739051525</c:v>
              </c:pt>
              <c:pt idx="86">
                <c:v>-0.37564913507346398</c:v>
              </c:pt>
              <c:pt idx="87">
                <c:v>-0.12437810390182776</c:v>
              </c:pt>
              <c:pt idx="88">
                <c:v>6.9498146341592265E-2</c:v>
              </c:pt>
              <c:pt idx="89">
                <c:v>0.10173743337373448</c:v>
              </c:pt>
              <c:pt idx="90">
                <c:v>-9.0538810629300054E-2</c:v>
              </c:pt>
              <c:pt idx="91">
                <c:v>-0.19954403732091208</c:v>
              </c:pt>
              <c:pt idx="92">
                <c:v>-0.2467730068995283</c:v>
              </c:pt>
              <c:pt idx="93">
                <c:v>-0.45967593611764901</c:v>
              </c:pt>
              <c:pt idx="94">
                <c:v>-0.57755351720249171</c:v>
              </c:pt>
              <c:pt idx="95">
                <c:v>-0.95414485657913872</c:v>
              </c:pt>
              <c:pt idx="96">
                <c:v>-1.0678644628147944</c:v>
              </c:pt>
              <c:pt idx="97">
                <c:v>-1.3134778335340893</c:v>
              </c:pt>
              <c:pt idx="98">
                <c:v>-1.5031902711875156</c:v>
              </c:pt>
              <c:pt idx="99">
                <c:v>-1.9940729979924336</c:v>
              </c:pt>
              <c:pt idx="100">
                <c:v>-2.3983495814964546</c:v>
              </c:pt>
              <c:pt idx="101">
                <c:v>-2.7291278531852101</c:v>
              </c:pt>
              <c:pt idx="102">
                <c:v>-2.8566331692469564</c:v>
              </c:pt>
              <c:pt idx="103">
                <c:v>-3.088552493510369</c:v>
              </c:pt>
              <c:pt idx="104">
                <c:v>-3.4196252071156383</c:v>
              </c:pt>
              <c:pt idx="105">
                <c:v>-3.6769864464050577</c:v>
              </c:pt>
              <c:pt idx="106">
                <c:v>-4.077685947807673</c:v>
              </c:pt>
              <c:pt idx="107">
                <c:v>-4.3498878717924336</c:v>
              </c:pt>
              <c:pt idx="108">
                <c:v>-4.6708982885476731</c:v>
              </c:pt>
              <c:pt idx="109">
                <c:v>-4.7688841266052178</c:v>
              </c:pt>
              <c:pt idx="110">
                <c:v>-4.8503084632993829</c:v>
              </c:pt>
              <c:pt idx="111">
                <c:v>-4.7039962641594073</c:v>
              </c:pt>
              <c:pt idx="112">
                <c:v>-4.7763307358385356</c:v>
              </c:pt>
              <c:pt idx="113">
                <c:v>-4.6467626350033475</c:v>
              </c:pt>
              <c:pt idx="114">
                <c:v>-4.6617395283700205</c:v>
              </c:pt>
              <c:pt idx="115">
                <c:v>-4.384991064675801</c:v>
              </c:pt>
              <c:pt idx="116">
                <c:v>-4.5360933150102287</c:v>
              </c:pt>
              <c:pt idx="117">
                <c:v>-4.8507390523238785</c:v>
              </c:pt>
              <c:pt idx="118">
                <c:v>-5.0182238203363259</c:v>
              </c:pt>
              <c:pt idx="119">
                <c:v>-4.8730023249005301</c:v>
              </c:pt>
              <c:pt idx="120">
                <c:v>-4.716834384753624</c:v>
              </c:pt>
              <c:pt idx="121">
                <c:v>-4.6321351633596741</c:v>
              </c:pt>
              <c:pt idx="122">
                <c:v>-4.5020567198682917</c:v>
              </c:pt>
              <c:pt idx="123">
                <c:v>-4.2401694683121427</c:v>
              </c:pt>
              <c:pt idx="124">
                <c:v>-3.9208490523772079</c:v>
              </c:pt>
              <c:pt idx="125">
                <c:v>-3.5770187508981781</c:v>
              </c:pt>
              <c:pt idx="126">
                <c:v>-3.1816330049227197</c:v>
              </c:pt>
              <c:pt idx="127">
                <c:v>-2.6493437884609552</c:v>
              </c:pt>
              <c:pt idx="128">
                <c:v>-2.1933821367446256</c:v>
              </c:pt>
              <c:pt idx="129">
                <c:v>-1.7590306519697254</c:v>
              </c:pt>
              <c:pt idx="130">
                <c:v>-1.3551655037068886</c:v>
              </c:pt>
              <c:pt idx="131">
                <c:v>-0.86099945483695783</c:v>
              </c:pt>
              <c:pt idx="132">
                <c:v>-0.46188075553034202</c:v>
              </c:pt>
              <c:pt idx="133">
                <c:v>-0.12525266443546515</c:v>
              </c:pt>
              <c:pt idx="134">
                <c:v>9.6257535529516505E-2</c:v>
              </c:pt>
              <c:pt idx="135">
                <c:v>0.18347048084767398</c:v>
              </c:pt>
              <c:pt idx="136">
                <c:v>0.27695296428921662</c:v>
              </c:pt>
              <c:pt idx="137">
                <c:v>0.37134023066579486</c:v>
              </c:pt>
              <c:pt idx="138">
                <c:v>0.61113578453068118</c:v>
              </c:pt>
              <c:pt idx="139">
                <c:v>0.73353653455004886</c:v>
              </c:pt>
              <c:pt idx="140">
                <c:v>0.75963893380893466</c:v>
              </c:pt>
              <c:pt idx="141">
                <c:v>0.90458004137594106</c:v>
              </c:pt>
              <c:pt idx="142">
                <c:v>0.84607274608468341</c:v>
              </c:pt>
              <c:pt idx="143">
                <c:v>0.81807178788339974</c:v>
              </c:pt>
              <c:pt idx="144">
                <c:v>0.95510011186680299</c:v>
              </c:pt>
              <c:pt idx="145">
                <c:v>0.98692626900715941</c:v>
              </c:pt>
              <c:pt idx="146">
                <c:v>1.2220023419490023</c:v>
              </c:pt>
              <c:pt idx="147">
                <c:v>1.3189868913301914</c:v>
              </c:pt>
              <c:pt idx="148">
                <c:v>1.6384552528309788</c:v>
              </c:pt>
              <c:pt idx="149">
                <c:v>1.6993282237511484</c:v>
              </c:pt>
              <c:pt idx="150">
                <c:v>1.7600005380481378</c:v>
              </c:pt>
              <c:pt idx="151">
                <c:v>1.7608392745448762</c:v>
              </c:pt>
              <c:pt idx="152">
                <c:v>1.8180236362557323</c:v>
              </c:pt>
              <c:pt idx="153">
                <c:v>1.6141570588369829</c:v>
              </c:pt>
              <c:pt idx="154">
                <c:v>1.492508396203813</c:v>
              </c:pt>
              <c:pt idx="155">
                <c:v>1.3914184081424963</c:v>
              </c:pt>
              <c:pt idx="156">
                <c:v>1.4291526953312725</c:v>
              </c:pt>
              <c:pt idx="157">
                <c:v>1.3806731684703035</c:v>
              </c:pt>
              <c:pt idx="158">
                <c:v>1.3726883146054094</c:v>
              </c:pt>
              <c:pt idx="159">
                <c:v>1.4865789709219495</c:v>
              </c:pt>
              <c:pt idx="160">
                <c:v>1.4627063807862188</c:v>
              </c:pt>
              <c:pt idx="161">
                <c:v>1.4533974862895753</c:v>
              </c:pt>
              <c:pt idx="162">
                <c:v>1.3865514848858425</c:v>
              </c:pt>
              <c:pt idx="163">
                <c:v>1.5471763514765868</c:v>
              </c:pt>
              <c:pt idx="164">
                <c:v>1.6191461430974208</c:v>
              </c:pt>
              <c:pt idx="165">
                <c:v>1.6496693162973912</c:v>
              </c:pt>
              <c:pt idx="166">
                <c:v>1.7082748784323618</c:v>
              </c:pt>
              <c:pt idx="167">
                <c:v>1.8292996164262776</c:v>
              </c:pt>
              <c:pt idx="168">
                <c:v>1.9424052104482059</c:v>
              </c:pt>
              <c:pt idx="169">
                <c:v>2.0858765766657186</c:v>
              </c:pt>
              <c:pt idx="170">
                <c:v>2.1679672826941188</c:v>
              </c:pt>
              <c:pt idx="171">
                <c:v>2.3222171472768478</c:v>
              </c:pt>
              <c:pt idx="172">
                <c:v>2.3983240950954574</c:v>
              </c:pt>
              <c:pt idx="173">
                <c:v>2.5085794372394434</c:v>
              </c:pt>
              <c:pt idx="174">
                <c:v>2.5265416777844996</c:v>
              </c:pt>
              <c:pt idx="175">
                <c:v>2.4398986852857059</c:v>
              </c:pt>
              <c:pt idx="176">
                <c:v>2.5052899768906829</c:v>
              </c:pt>
              <c:pt idx="177">
                <c:v>2.5590776345869251</c:v>
              </c:pt>
              <c:pt idx="178">
                <c:v>2.6732912095082684</c:v>
              </c:pt>
              <c:pt idx="179">
                <c:v>2.6602830991230006</c:v>
              </c:pt>
              <c:pt idx="180">
                <c:v>2.6559745502795065</c:v>
              </c:pt>
              <c:pt idx="181">
                <c:v>2.6080968374049278</c:v>
              </c:pt>
              <c:pt idx="182">
                <c:v>2.5615049802139089</c:v>
              </c:pt>
              <c:pt idx="183">
                <c:v>2.4900180942633656</c:v>
              </c:pt>
              <c:pt idx="184">
                <c:v>2.4972803777150729</c:v>
              </c:pt>
              <c:pt idx="185">
                <c:v>2.5491981829025372</c:v>
              </c:pt>
              <c:pt idx="186">
                <c:v>2.5390645518020118</c:v>
              </c:pt>
              <c:pt idx="187">
                <c:v>2.6080154788009895</c:v>
              </c:pt>
              <c:pt idx="188">
                <c:v>2.548938210609585</c:v>
              </c:pt>
              <c:pt idx="189">
                <c:v>2.5662415673942807</c:v>
              </c:pt>
              <c:pt idx="190">
                <c:v>2.5020370576623701</c:v>
              </c:pt>
              <c:pt idx="191">
                <c:v>2.5710666427570339</c:v>
              </c:pt>
              <c:pt idx="192">
                <c:v>2.5850287919164288</c:v>
              </c:pt>
              <c:pt idx="193">
                <c:v>2.7424626909801386</c:v>
              </c:pt>
              <c:pt idx="194">
                <c:v>2.7049367722043294</c:v>
              </c:pt>
              <c:pt idx="195">
                <c:v>2.6265070627974958</c:v>
              </c:pt>
              <c:pt idx="196">
                <c:v>2.3700123163471045</c:v>
              </c:pt>
              <c:pt idx="197">
                <c:v>2.2973483133344685</c:v>
              </c:pt>
              <c:pt idx="198">
                <c:v>2.2394666358867976</c:v>
              </c:pt>
              <c:pt idx="199">
                <c:v>2.1551998387936124</c:v>
              </c:pt>
              <c:pt idx="200">
                <c:v>1.9995542868444249</c:v>
              </c:pt>
              <c:pt idx="201">
                <c:v>1.8683925415358495</c:v>
              </c:pt>
              <c:pt idx="202">
                <c:v>1.9422584862554573</c:v>
              </c:pt>
              <c:pt idx="203">
                <c:v>1.9630340155214783</c:v>
              </c:pt>
              <c:pt idx="204">
                <c:v>2.1426356809307587</c:v>
              </c:pt>
              <c:pt idx="205">
                <c:v>2.2260792414061839</c:v>
              </c:pt>
              <c:pt idx="206">
                <c:v>1.8600147988011968</c:v>
              </c:pt>
              <c:pt idx="207">
                <c:v>-1.236224245412578</c:v>
              </c:pt>
              <c:pt idx="208">
                <c:v>-4.3200390570186515</c:v>
              </c:pt>
              <c:pt idx="209">
                <c:v>-5.8707729301480214</c:v>
              </c:pt>
              <c:pt idx="210">
                <c:v>-4.3192945724071148</c:v>
              </c:pt>
              <c:pt idx="211">
                <c:v>-2.4081766252031258</c:v>
              </c:pt>
              <c:pt idx="212">
                <c:v>-1.4543081764437484</c:v>
              </c:pt>
              <c:pt idx="213">
                <c:v>-0.77804120783963804</c:v>
              </c:pt>
              <c:pt idx="214">
                <c:v>-0.83181344224780884</c:v>
              </c:pt>
              <c:pt idx="215">
                <c:v>-0.81386435869508955</c:v>
              </c:pt>
              <c:pt idx="216">
                <c:v>-1.1305687786252561</c:v>
              </c:pt>
              <c:pt idx="217">
                <c:v>-1.4653482269275937</c:v>
              </c:pt>
              <c:pt idx="218">
                <c:v>-1.4958923324044877</c:v>
              </c:pt>
              <c:pt idx="219">
                <c:v>-0.83033680390126563</c:v>
              </c:pt>
              <c:pt idx="220">
                <c:v>0.50445849432339085</c:v>
              </c:pt>
              <c:pt idx="221">
                <c:v>1.5493371735470705</c:v>
              </c:pt>
              <c:pt idx="222">
                <c:v>1.7559244478696117</c:v>
              </c:pt>
              <c:pt idx="223">
                <c:v>1.8148826252477732</c:v>
              </c:pt>
              <c:pt idx="224">
                <c:v>1.6287314388896796</c:v>
              </c:pt>
              <c:pt idx="225">
                <c:v>1.9665134741378421</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246424320"/>
        <c:axId val="246426240"/>
      </c:lineChart>
      <c:catAx>
        <c:axId val="2464243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26240"/>
        <c:crosses val="autoZero"/>
        <c:auto val="1"/>
        <c:lblAlgn val="ctr"/>
        <c:lblOffset val="100"/>
        <c:tickLblSkip val="1"/>
        <c:tickMarkSkip val="1"/>
        <c:noMultiLvlLbl val="0"/>
      </c:catAx>
      <c:valAx>
        <c:axId val="24642624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243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chemeClr val="tx2"/>
                </a:solidFill>
                <a:latin typeface="Arial"/>
                <a:ea typeface="Arial"/>
                <a:cs typeface="Arial"/>
              </a:defRPr>
            </a:pPr>
            <a:r>
              <a:rPr lang="pt-PT" sz="700" b="1" i="0" u="none" strike="noStrike" baseline="0">
                <a:solidFill>
                  <a:schemeClr val="tx2"/>
                </a:solidFill>
                <a:latin typeface="Arial"/>
                <a:cs typeface="Arial"/>
              </a:rPr>
              <a:t>taxa de emprego</a:t>
            </a:r>
          </a:p>
          <a:p>
            <a:pPr>
              <a:defRPr sz="700" b="0" i="0" u="none" strike="noStrike" baseline="0">
                <a:solidFill>
                  <a:schemeClr val="tx2"/>
                </a:solidFill>
                <a:latin typeface="Arial"/>
                <a:ea typeface="Arial"/>
                <a:cs typeface="Arial"/>
              </a:defRPr>
            </a:pPr>
            <a:r>
              <a:rPr lang="pt-PT" sz="700" b="1" i="0" u="none" strike="noStrike" baseline="0">
                <a:solidFill>
                  <a:schemeClr val="tx2"/>
                </a:solidFill>
                <a:latin typeface="Arial"/>
                <a:cs typeface="Arial"/>
              </a:rPr>
              <a:t>por grupo etário</a:t>
            </a:r>
          </a:p>
          <a:p>
            <a:pPr>
              <a:defRPr sz="7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a:t>
            </a:r>
          </a:p>
        </c:rich>
      </c:tx>
      <c:layout>
        <c:manualLayout>
          <c:xMode val="edge"/>
          <c:yMode val="edge"/>
          <c:x val="0.33756589108037938"/>
          <c:y val="2.2421586441966252E-2"/>
        </c:manualLayout>
      </c:layout>
      <c:overlay val="0"/>
      <c:spPr>
        <a:noFill/>
        <a:ln w="25400">
          <a:noFill/>
        </a:ln>
      </c:spPr>
    </c:title>
    <c:autoTitleDeleted val="0"/>
    <c:plotArea>
      <c:layout>
        <c:manualLayout>
          <c:layoutTarget val="inner"/>
          <c:xMode val="edge"/>
          <c:yMode val="edge"/>
          <c:x val="3.0034722222222223E-2"/>
          <c:y val="0.16541944444444442"/>
          <c:w val="0.93816180555555551"/>
          <c:h val="0.68630185185185177"/>
        </c:manualLayout>
      </c:layout>
      <c:barChart>
        <c:barDir val="col"/>
        <c:grouping val="clustered"/>
        <c:varyColors val="0"/>
        <c:ser>
          <c:idx val="0"/>
          <c:order val="0"/>
          <c:spPr>
            <a:solidFill>
              <a:srgbClr val="FFF2E5"/>
            </a:solidFill>
            <a:ln w="12700">
              <a:solidFill>
                <a:schemeClr val="accent2"/>
              </a:solidFill>
              <a:prstDash val="solid"/>
            </a:ln>
          </c:spPr>
          <c:invertIfNegative val="0"/>
          <c:dLbls>
            <c:dLbl>
              <c:idx val="0"/>
              <c:layout>
                <c:manualLayout>
                  <c:x val="-2.021099337273174E-17"/>
                  <c:y val="2.35185185185184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685-49E8-BA41-18378A143B3D}"/>
                </c:ext>
              </c:extLst>
            </c:dLbl>
            <c:numFmt formatCode="#,##0.0" sourceLinked="0"/>
            <c:spPr>
              <a:noFill/>
              <a:ln w="25400">
                <a:noFill/>
              </a:ln>
            </c:spPr>
            <c:txPr>
              <a:bodyPr/>
              <a:lstStyle/>
              <a:p>
                <a:pPr>
                  <a:defRPr sz="700" b="0"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16 - 64 anos</c:v>
              </c:pt>
              <c:pt idx="1">
                <c:v>16 - 24 anos</c:v>
              </c:pt>
              <c:pt idx="2">
                <c:v>55 - 64 anos</c:v>
              </c:pt>
            </c:strLit>
          </c:cat>
          <c:val>
            <c:numLit>
              <c:formatCode>0.0</c:formatCode>
              <c:ptCount val="3"/>
              <c:pt idx="0">
                <c:v>72.099999999999994</c:v>
              </c:pt>
              <c:pt idx="1">
                <c:v>26.3</c:v>
              </c:pt>
              <c:pt idx="2">
                <c:v>63.9</c:v>
              </c:pt>
            </c:numLit>
          </c:val>
          <c:extLst>
            <c:ext xmlns:c16="http://schemas.microsoft.com/office/drawing/2014/chart" uri="{C3380CC4-5D6E-409C-BE32-E72D297353CC}">
              <c16:uniqueId val="{00000001-F685-49E8-BA41-18378A143B3D}"/>
            </c:ext>
          </c:extLst>
        </c:ser>
        <c:dLbls>
          <c:showLegendKey val="0"/>
          <c:showVal val="0"/>
          <c:showCatName val="0"/>
          <c:showSerName val="0"/>
          <c:showPercent val="0"/>
          <c:showBubbleSize val="0"/>
        </c:dLbls>
        <c:gapWidth val="150"/>
        <c:axId val="294045568"/>
        <c:axId val="294051840"/>
      </c:barChart>
      <c:catAx>
        <c:axId val="29404556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84985833333333338"/>
              <c:y val="0.10588796296296296"/>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50" b="0" i="0" u="none" strike="noStrike" baseline="0">
                <a:solidFill>
                  <a:schemeClr val="tx2"/>
                </a:solidFill>
                <a:latin typeface="Arial"/>
                <a:ea typeface="Arial"/>
                <a:cs typeface="Arial"/>
              </a:defRPr>
            </a:pPr>
            <a:endParaRPr lang="pt-PT"/>
          </a:p>
        </c:txPr>
        <c:crossAx val="294051840"/>
        <c:crosses val="autoZero"/>
        <c:auto val="1"/>
        <c:lblAlgn val="ctr"/>
        <c:lblOffset val="0"/>
        <c:tickLblSkip val="1"/>
        <c:tickMarkSkip val="1"/>
        <c:noMultiLvlLbl val="0"/>
      </c:catAx>
      <c:valAx>
        <c:axId val="294051840"/>
        <c:scaling>
          <c:orientation val="minMax"/>
          <c:max val="75"/>
          <c:min val="0"/>
        </c:scaling>
        <c:delete val="1"/>
        <c:axPos val="l"/>
        <c:numFmt formatCode="0.0" sourceLinked="0"/>
        <c:majorTickMark val="none"/>
        <c:minorTickMark val="none"/>
        <c:tickLblPos val="none"/>
        <c:crossAx val="294045568"/>
        <c:crosses val="autoZero"/>
        <c:crossBetween val="between"/>
        <c:majorUnit val="25"/>
        <c:minorUnit val="25"/>
      </c:valAx>
      <c:spPr>
        <a:gradFill>
          <a:gsLst>
            <a:gs pos="0">
              <a:srgbClr val="EBF7FF"/>
            </a:gs>
            <a:gs pos="0">
              <a:srgbClr val="1F497D"/>
            </a:gs>
            <a:gs pos="0">
              <a:srgbClr val="1F497D"/>
            </a:gs>
            <a:gs pos="0">
              <a:srgbClr val="D3EEFF"/>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825"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pt idx="193">
                <c:v>18.550999999999998</c:v>
              </c:pt>
              <c:pt idx="194">
                <c:v>17.524999999999999</c:v>
              </c:pt>
              <c:pt idx="195">
                <c:v>15.965999999999999</c:v>
              </c:pt>
              <c:pt idx="196">
                <c:v>15.129</c:v>
              </c:pt>
              <c:pt idx="197">
                <c:v>14.252000000000001</c:v>
              </c:pt>
              <c:pt idx="198">
                <c:v>13.898</c:v>
              </c:pt>
              <c:pt idx="199">
                <c:v>13.952999999999999</c:v>
              </c:pt>
              <c:pt idx="200">
                <c:v>14.304</c:v>
              </c:pt>
              <c:pt idx="201">
                <c:v>15.401</c:v>
              </c:pt>
              <c:pt idx="202">
                <c:v>15.401</c:v>
              </c:pt>
              <c:pt idx="203">
                <c:v>19.12</c:v>
              </c:pt>
              <c:pt idx="204">
                <c:v>20.645</c:v>
              </c:pt>
              <c:pt idx="205">
                <c:v>20.312000000000001</c:v>
              </c:pt>
              <c:pt idx="206">
                <c:v>23.643999999999998</c:v>
              </c:pt>
              <c:pt idx="207">
                <c:v>33.238</c:v>
              </c:pt>
              <c:pt idx="208">
                <c:v>33.238</c:v>
              </c:pt>
              <c:pt idx="209">
                <c:v>37.093000000000004</c:v>
              </c:pt>
              <c:pt idx="210">
                <c:v>36.911999999999999</c:v>
              </c:pt>
              <c:pt idx="211">
                <c:v>35.755000000000003</c:v>
              </c:pt>
              <c:pt idx="212">
                <c:v>34.609000000000002</c:v>
              </c:pt>
              <c:pt idx="213">
                <c:v>36.552</c:v>
              </c:pt>
              <c:pt idx="214">
                <c:v>37.972999999999999</c:v>
              </c:pt>
              <c:pt idx="215">
                <c:v>39.292000000000002</c:v>
              </c:pt>
              <c:pt idx="216">
                <c:v>42.158000000000001</c:v>
              </c:pt>
              <c:pt idx="217">
                <c:v>43.646000000000001</c:v>
              </c:pt>
              <c:pt idx="218">
                <c:v>44.618000000000002</c:v>
              </c:pt>
              <c:pt idx="219">
                <c:v>43.689</c:v>
              </c:pt>
              <c:pt idx="220">
                <c:v>39.906999999999996</c:v>
              </c:pt>
              <c:pt idx="221">
                <c:v>35.536000000000001</c:v>
              </c:pt>
              <c:pt idx="222">
                <c:v>33.155000000000001</c:v>
              </c:pt>
              <c:pt idx="223">
                <c:v>32.058999999999997</c:v>
              </c:pt>
              <c:pt idx="224">
                <c:v>31.009</c:v>
              </c:pt>
              <c:pt idx="225">
                <c:v>31.08</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246454912"/>
        <c:axId val="246477184"/>
      </c:lineChart>
      <c:catAx>
        <c:axId val="24645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77184"/>
        <c:crosses val="autoZero"/>
        <c:auto val="1"/>
        <c:lblAlgn val="ctr"/>
        <c:lblOffset val="100"/>
        <c:tickLblSkip val="1"/>
        <c:tickMarkSkip val="1"/>
        <c:noMultiLvlLbl val="0"/>
      </c:catAx>
      <c:valAx>
        <c:axId val="2464771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549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09"/>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pt idx="225">
                <c:v>-4.1059617844166665</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09"/>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pt idx="225">
                <c:v>-3.3506265266444442</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09"/>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pt idx="225">
                <c:v>3.8339610335111107</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09"/>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pt idx="225">
                <c:v>9.7623836216666664</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247416704"/>
        <c:axId val="247418240"/>
      </c:lineChart>
      <c:catAx>
        <c:axId val="2474167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418240"/>
        <c:crosses val="autoZero"/>
        <c:auto val="1"/>
        <c:lblAlgn val="ctr"/>
        <c:lblOffset val="100"/>
        <c:tickLblSkip val="6"/>
        <c:tickMarkSkip val="1"/>
        <c:noMultiLvlLbl val="0"/>
      </c:catAx>
      <c:valAx>
        <c:axId val="2474182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41670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pt idx="225">
                <c:v>351.66699999999997</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47924608"/>
        <c:axId val="24792614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pt idx="225">
                <c:v>-20.052130470984331</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47948416"/>
        <c:axId val="247949952"/>
      </c:lineChart>
      <c:catAx>
        <c:axId val="247924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926144"/>
        <c:crosses val="autoZero"/>
        <c:auto val="1"/>
        <c:lblAlgn val="ctr"/>
        <c:lblOffset val="100"/>
        <c:tickLblSkip val="1"/>
        <c:tickMarkSkip val="1"/>
        <c:noMultiLvlLbl val="0"/>
      </c:catAx>
      <c:valAx>
        <c:axId val="24792614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924608"/>
        <c:crosses val="autoZero"/>
        <c:crossBetween val="between"/>
        <c:majorUnit val="100"/>
        <c:minorUnit val="100"/>
      </c:valAx>
      <c:catAx>
        <c:axId val="247948416"/>
        <c:scaling>
          <c:orientation val="minMax"/>
        </c:scaling>
        <c:delete val="1"/>
        <c:axPos val="b"/>
        <c:numFmt formatCode="General" sourceLinked="1"/>
        <c:majorTickMark val="out"/>
        <c:minorTickMark val="none"/>
        <c:tickLblPos val="none"/>
        <c:crossAx val="247949952"/>
        <c:crosses val="autoZero"/>
        <c:auto val="1"/>
        <c:lblAlgn val="ctr"/>
        <c:lblOffset val="100"/>
        <c:noMultiLvlLbl val="0"/>
      </c:catAx>
      <c:valAx>
        <c:axId val="24794995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479484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pt idx="225">
                <c:v>-1.8765941550333334</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pt idx="225">
                <c:v>5.9891977742</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pt idx="225">
                <c:v>-1.3721887428999999</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510"/>
              <c:pt idx="0">
                <c:v>37622</c:v>
              </c:pt>
              <c:pt idx="1">
                <c:v> </c:v>
              </c:pt>
              <c:pt idx="2">
                <c:v> </c:v>
              </c:pt>
              <c:pt idx="3">
                <c:v> </c:v>
              </c:pt>
              <c:pt idx="4">
                <c:v> </c:v>
              </c:pt>
              <c:pt idx="5">
                <c:v> </c:v>
              </c:pt>
              <c:pt idx="6">
                <c:v>37803</c:v>
              </c:pt>
              <c:pt idx="7">
                <c:v> </c:v>
              </c:pt>
              <c:pt idx="8">
                <c:v> </c:v>
              </c:pt>
              <c:pt idx="9">
                <c:v> </c:v>
              </c:pt>
              <c:pt idx="10">
                <c:v> </c:v>
              </c:pt>
              <c:pt idx="11">
                <c:v> </c:v>
              </c:pt>
              <c:pt idx="12">
                <c:v>37987</c:v>
              </c:pt>
              <c:pt idx="13">
                <c:v> </c:v>
              </c:pt>
              <c:pt idx="14">
                <c:v> </c:v>
              </c:pt>
              <c:pt idx="15">
                <c:v> </c:v>
              </c:pt>
              <c:pt idx="16">
                <c:v> </c:v>
              </c:pt>
              <c:pt idx="17">
                <c:v> </c:v>
              </c:pt>
              <c:pt idx="18">
                <c:v>38169</c:v>
              </c:pt>
              <c:pt idx="19">
                <c:v> </c:v>
              </c:pt>
              <c:pt idx="20">
                <c:v> </c:v>
              </c:pt>
              <c:pt idx="21">
                <c:v> </c:v>
              </c:pt>
              <c:pt idx="22">
                <c:v> </c:v>
              </c:pt>
              <c:pt idx="23">
                <c:v> </c:v>
              </c:pt>
              <c:pt idx="24">
                <c:v>38353</c:v>
              </c:pt>
              <c:pt idx="25">
                <c:v> </c:v>
              </c:pt>
              <c:pt idx="26">
                <c:v> </c:v>
              </c:pt>
              <c:pt idx="27">
                <c:v> </c:v>
              </c:pt>
              <c:pt idx="28">
                <c:v> </c:v>
              </c:pt>
              <c:pt idx="29">
                <c:v> </c:v>
              </c:pt>
              <c:pt idx="30">
                <c:v>38534</c:v>
              </c:pt>
              <c:pt idx="31">
                <c:v> </c:v>
              </c:pt>
              <c:pt idx="32">
                <c:v> </c:v>
              </c:pt>
              <c:pt idx="33">
                <c:v> </c:v>
              </c:pt>
              <c:pt idx="34">
                <c:v> </c:v>
              </c:pt>
              <c:pt idx="35">
                <c:v> </c:v>
              </c:pt>
              <c:pt idx="36">
                <c:v>38718</c:v>
              </c:pt>
              <c:pt idx="37">
                <c:v> </c:v>
              </c:pt>
              <c:pt idx="38">
                <c:v> </c:v>
              </c:pt>
              <c:pt idx="39">
                <c:v> </c:v>
              </c:pt>
              <c:pt idx="40">
                <c:v> </c:v>
              </c:pt>
              <c:pt idx="41">
                <c:v> </c:v>
              </c:pt>
              <c:pt idx="42">
                <c:v>38899</c:v>
              </c:pt>
              <c:pt idx="43">
                <c:v> </c:v>
              </c:pt>
              <c:pt idx="44">
                <c:v> </c:v>
              </c:pt>
              <c:pt idx="45">
                <c:v> </c:v>
              </c:pt>
              <c:pt idx="46">
                <c:v> </c:v>
              </c:pt>
              <c:pt idx="47">
                <c:v> </c:v>
              </c:pt>
              <c:pt idx="48">
                <c:v>39083</c:v>
              </c:pt>
              <c:pt idx="49">
                <c:v> </c:v>
              </c:pt>
              <c:pt idx="50">
                <c:v> </c:v>
              </c:pt>
              <c:pt idx="51">
                <c:v> </c:v>
              </c:pt>
              <c:pt idx="52">
                <c:v> </c:v>
              </c:pt>
              <c:pt idx="53">
                <c:v> </c:v>
              </c:pt>
              <c:pt idx="54">
                <c:v>39264</c:v>
              </c:pt>
              <c:pt idx="55">
                <c:v> </c:v>
              </c:pt>
              <c:pt idx="56">
                <c:v> </c:v>
              </c:pt>
              <c:pt idx="57">
                <c:v> </c:v>
              </c:pt>
              <c:pt idx="58">
                <c:v> </c:v>
              </c:pt>
              <c:pt idx="59">
                <c:v> </c:v>
              </c:pt>
              <c:pt idx="60">
                <c:v>39448</c:v>
              </c:pt>
              <c:pt idx="61">
                <c:v> </c:v>
              </c:pt>
              <c:pt idx="62">
                <c:v> </c:v>
              </c:pt>
              <c:pt idx="63">
                <c:v> </c:v>
              </c:pt>
              <c:pt idx="64">
                <c:v> </c:v>
              </c:pt>
              <c:pt idx="65">
                <c:v> </c:v>
              </c:pt>
              <c:pt idx="66">
                <c:v>39630</c:v>
              </c:pt>
              <c:pt idx="67">
                <c:v> </c:v>
              </c:pt>
              <c:pt idx="68">
                <c:v> </c:v>
              </c:pt>
              <c:pt idx="69">
                <c:v> </c:v>
              </c:pt>
              <c:pt idx="70">
                <c:v> </c:v>
              </c:pt>
              <c:pt idx="71">
                <c:v> </c:v>
              </c:pt>
              <c:pt idx="72">
                <c:v>39814</c:v>
              </c:pt>
              <c:pt idx="73">
                <c:v> </c:v>
              </c:pt>
              <c:pt idx="74">
                <c:v> </c:v>
              </c:pt>
              <c:pt idx="75">
                <c:v> </c:v>
              </c:pt>
              <c:pt idx="76">
                <c:v> </c:v>
              </c:pt>
              <c:pt idx="77">
                <c:v> </c:v>
              </c:pt>
              <c:pt idx="78">
                <c:v>39995</c:v>
              </c:pt>
              <c:pt idx="79">
                <c:v> </c:v>
              </c:pt>
              <c:pt idx="80">
                <c:v> </c:v>
              </c:pt>
              <c:pt idx="81">
                <c:v> </c:v>
              </c:pt>
              <c:pt idx="82">
                <c:v> </c:v>
              </c:pt>
              <c:pt idx="83">
                <c:v> </c:v>
              </c:pt>
              <c:pt idx="84">
                <c:v>40179</c:v>
              </c:pt>
              <c:pt idx="85">
                <c:v> </c:v>
              </c:pt>
              <c:pt idx="86">
                <c:v> </c:v>
              </c:pt>
              <c:pt idx="87">
                <c:v> </c:v>
              </c:pt>
              <c:pt idx="88">
                <c:v> </c:v>
              </c:pt>
              <c:pt idx="89">
                <c:v> </c:v>
              </c:pt>
              <c:pt idx="90">
                <c:v>40360</c:v>
              </c:pt>
              <c:pt idx="91">
                <c:v> </c:v>
              </c:pt>
              <c:pt idx="92">
                <c:v> </c:v>
              </c:pt>
              <c:pt idx="93">
                <c:v> </c:v>
              </c:pt>
              <c:pt idx="94">
                <c:v> </c:v>
              </c:pt>
              <c:pt idx="95">
                <c:v> </c:v>
              </c:pt>
              <c:pt idx="96">
                <c:v>40544</c:v>
              </c:pt>
              <c:pt idx="97">
                <c:v> </c:v>
              </c:pt>
              <c:pt idx="98">
                <c:v> </c:v>
              </c:pt>
              <c:pt idx="99">
                <c:v> </c:v>
              </c:pt>
              <c:pt idx="100">
                <c:v> </c:v>
              </c:pt>
              <c:pt idx="101">
                <c:v> </c:v>
              </c:pt>
              <c:pt idx="102">
                <c:v>40725</c:v>
              </c:pt>
              <c:pt idx="103">
                <c:v> </c:v>
              </c:pt>
              <c:pt idx="104">
                <c:v> </c:v>
              </c:pt>
              <c:pt idx="105">
                <c:v> </c:v>
              </c:pt>
              <c:pt idx="106">
                <c:v> </c:v>
              </c:pt>
              <c:pt idx="107">
                <c:v> </c:v>
              </c:pt>
              <c:pt idx="108">
                <c:v>40909</c:v>
              </c:pt>
              <c:pt idx="109">
                <c:v> </c:v>
              </c:pt>
              <c:pt idx="110">
                <c:v> </c:v>
              </c:pt>
              <c:pt idx="111">
                <c:v> </c:v>
              </c:pt>
              <c:pt idx="112">
                <c:v> </c:v>
              </c:pt>
              <c:pt idx="113">
                <c:v> </c:v>
              </c:pt>
              <c:pt idx="114">
                <c:v>41091</c:v>
              </c:pt>
              <c:pt idx="115">
                <c:v> </c:v>
              </c:pt>
              <c:pt idx="116">
                <c:v> </c:v>
              </c:pt>
              <c:pt idx="117">
                <c:v> </c:v>
              </c:pt>
              <c:pt idx="118">
                <c:v> </c:v>
              </c:pt>
              <c:pt idx="119">
                <c:v> </c:v>
              </c:pt>
              <c:pt idx="120">
                <c:v>41275</c:v>
              </c:pt>
              <c:pt idx="121">
                <c:v> </c:v>
              </c:pt>
              <c:pt idx="122">
                <c:v> </c:v>
              </c:pt>
              <c:pt idx="123">
                <c:v> </c:v>
              </c:pt>
              <c:pt idx="124">
                <c:v> </c:v>
              </c:pt>
              <c:pt idx="125">
                <c:v> </c:v>
              </c:pt>
              <c:pt idx="126">
                <c:v>41456</c:v>
              </c:pt>
              <c:pt idx="127">
                <c:v> </c:v>
              </c:pt>
              <c:pt idx="128">
                <c:v> </c:v>
              </c:pt>
              <c:pt idx="129">
                <c:v> </c:v>
              </c:pt>
              <c:pt idx="130">
                <c:v> </c:v>
              </c:pt>
              <c:pt idx="131">
                <c:v> </c:v>
              </c:pt>
              <c:pt idx="132">
                <c:v>41640</c:v>
              </c:pt>
              <c:pt idx="133">
                <c:v> </c:v>
              </c:pt>
              <c:pt idx="134">
                <c:v> </c:v>
              </c:pt>
              <c:pt idx="135">
                <c:v> </c:v>
              </c:pt>
              <c:pt idx="136">
                <c:v> </c:v>
              </c:pt>
              <c:pt idx="137">
                <c:v> </c:v>
              </c:pt>
              <c:pt idx="138">
                <c:v>41821</c:v>
              </c:pt>
              <c:pt idx="139">
                <c:v> </c:v>
              </c:pt>
              <c:pt idx="140">
                <c:v> </c:v>
              </c:pt>
              <c:pt idx="141">
                <c:v> </c:v>
              </c:pt>
              <c:pt idx="142">
                <c:v> </c:v>
              </c:pt>
              <c:pt idx="143">
                <c:v> </c:v>
              </c:pt>
              <c:pt idx="144">
                <c:v>42005</c:v>
              </c:pt>
              <c:pt idx="145">
                <c:v> </c:v>
              </c:pt>
              <c:pt idx="146">
                <c:v> </c:v>
              </c:pt>
              <c:pt idx="147">
                <c:v> </c:v>
              </c:pt>
              <c:pt idx="148">
                <c:v> </c:v>
              </c:pt>
              <c:pt idx="149">
                <c:v> </c:v>
              </c:pt>
              <c:pt idx="150">
                <c:v>42186</c:v>
              </c:pt>
              <c:pt idx="151">
                <c:v> </c:v>
              </c:pt>
              <c:pt idx="152">
                <c:v> </c:v>
              </c:pt>
              <c:pt idx="153">
                <c:v> </c:v>
              </c:pt>
              <c:pt idx="154">
                <c:v> </c:v>
              </c:pt>
              <c:pt idx="155">
                <c:v> </c:v>
              </c:pt>
              <c:pt idx="156">
                <c:v>42370</c:v>
              </c:pt>
              <c:pt idx="157">
                <c:v> </c:v>
              </c:pt>
              <c:pt idx="158">
                <c:v> </c:v>
              </c:pt>
              <c:pt idx="159">
                <c:v> </c:v>
              </c:pt>
              <c:pt idx="160">
                <c:v> </c:v>
              </c:pt>
              <c:pt idx="161">
                <c:v> </c:v>
              </c:pt>
              <c:pt idx="162">
                <c:v>42552</c:v>
              </c:pt>
              <c:pt idx="163">
                <c:v> </c:v>
              </c:pt>
              <c:pt idx="164">
                <c:v> </c:v>
              </c:pt>
              <c:pt idx="165">
                <c:v> </c:v>
              </c:pt>
              <c:pt idx="166">
                <c:v> </c:v>
              </c:pt>
              <c:pt idx="167">
                <c:v> </c:v>
              </c:pt>
              <c:pt idx="168">
                <c:v>42736</c:v>
              </c:pt>
              <c:pt idx="169">
                <c:v> </c:v>
              </c:pt>
              <c:pt idx="170">
                <c:v> </c:v>
              </c:pt>
              <c:pt idx="171">
                <c:v> </c:v>
              </c:pt>
              <c:pt idx="172">
                <c:v> </c:v>
              </c:pt>
              <c:pt idx="173">
                <c:v> </c:v>
              </c:pt>
              <c:pt idx="174">
                <c:v>42917</c:v>
              </c:pt>
              <c:pt idx="175">
                <c:v> </c:v>
              </c:pt>
              <c:pt idx="176">
                <c:v> </c:v>
              </c:pt>
              <c:pt idx="177">
                <c:v> </c:v>
              </c:pt>
              <c:pt idx="178">
                <c:v> </c:v>
              </c:pt>
              <c:pt idx="179">
                <c:v> </c:v>
              </c:pt>
              <c:pt idx="180">
                <c:v>43101</c:v>
              </c:pt>
              <c:pt idx="181">
                <c:v> </c:v>
              </c:pt>
              <c:pt idx="182">
                <c:v> </c:v>
              </c:pt>
              <c:pt idx="183">
                <c:v> </c:v>
              </c:pt>
              <c:pt idx="184">
                <c:v> </c:v>
              </c:pt>
              <c:pt idx="185">
                <c:v> </c:v>
              </c:pt>
              <c:pt idx="186">
                <c:v>43282</c:v>
              </c:pt>
              <c:pt idx="187">
                <c:v> </c:v>
              </c:pt>
              <c:pt idx="188">
                <c:v> </c:v>
              </c:pt>
              <c:pt idx="189">
                <c:v> </c:v>
              </c:pt>
              <c:pt idx="190">
                <c:v> </c:v>
              </c:pt>
              <c:pt idx="191">
                <c:v> </c:v>
              </c:pt>
              <c:pt idx="192">
                <c:v>43466</c:v>
              </c:pt>
              <c:pt idx="193">
                <c:v> </c:v>
              </c:pt>
              <c:pt idx="194">
                <c:v> </c:v>
              </c:pt>
              <c:pt idx="195">
                <c:v> </c:v>
              </c:pt>
              <c:pt idx="196">
                <c:v> </c:v>
              </c:pt>
              <c:pt idx="197">
                <c:v> </c:v>
              </c:pt>
              <c:pt idx="198">
                <c:v>43647</c:v>
              </c:pt>
              <c:pt idx="199">
                <c:v> </c:v>
              </c:pt>
              <c:pt idx="200">
                <c:v> </c:v>
              </c:pt>
              <c:pt idx="201">
                <c:v> </c:v>
              </c:pt>
              <c:pt idx="202">
                <c:v> </c:v>
              </c:pt>
              <c:pt idx="203">
                <c:v> </c:v>
              </c:pt>
              <c:pt idx="204">
                <c:v>43831</c:v>
              </c:pt>
              <c:pt idx="205">
                <c:v> </c:v>
              </c:pt>
              <c:pt idx="206">
                <c:v> </c:v>
              </c:pt>
              <c:pt idx="207">
                <c:v> </c:v>
              </c:pt>
              <c:pt idx="208">
                <c:v> </c:v>
              </c:pt>
              <c:pt idx="209">
                <c:v> </c:v>
              </c:pt>
              <c:pt idx="210">
                <c:v>44013</c:v>
              </c:pt>
              <c:pt idx="211">
                <c:v> </c:v>
              </c:pt>
              <c:pt idx="212">
                <c:v> </c:v>
              </c:pt>
              <c:pt idx="213">
                <c:v> </c:v>
              </c:pt>
              <c:pt idx="214">
                <c:v> </c:v>
              </c:pt>
              <c:pt idx="215">
                <c:v> </c:v>
              </c:pt>
              <c:pt idx="216">
                <c:v>44197</c:v>
              </c:pt>
              <c:pt idx="217">
                <c:v> </c:v>
              </c:pt>
              <c:pt idx="218">
                <c:v> </c:v>
              </c:pt>
              <c:pt idx="219">
                <c:v> </c:v>
              </c:pt>
              <c:pt idx="220">
                <c:v> </c:v>
              </c:pt>
              <c:pt idx="221">
                <c:v> </c:v>
              </c:pt>
              <c:pt idx="222">
                <c:v>44378</c:v>
              </c:pt>
              <c:pt idx="223">
                <c:v> </c:v>
              </c:pt>
              <c:pt idx="224">
                <c:v> </c:v>
              </c:pt>
              <c:pt idx="225">
                <c:v> </c:v>
              </c:pt>
              <c:pt idx="227">
                <c:v> </c:v>
              </c:pt>
              <c:pt idx="228">
                <c:v> </c:v>
              </c:pt>
              <c:pt idx="229">
                <c:v> </c:v>
              </c:pt>
              <c:pt idx="230">
                <c:v> </c:v>
              </c:pt>
              <c:pt idx="231">
                <c:v> </c:v>
              </c:pt>
              <c:pt idx="232">
                <c:v> </c:v>
              </c:pt>
              <c:pt idx="233">
                <c:v> </c:v>
              </c:pt>
              <c:pt idx="234">
                <c:v> </c:v>
              </c:pt>
              <c:pt idx="235">
                <c:v> </c:v>
              </c:pt>
              <c:pt idx="236">
                <c:v> </c:v>
              </c:pt>
            </c:strLit>
          </c:cat>
          <c:val>
            <c:numLit>
              <c:formatCode>General</c:formatCode>
              <c:ptCount val="226"/>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pt idx="225">
                <c:v>3.2788697773333326</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248034048"/>
        <c:axId val="248035584"/>
      </c:lineChart>
      <c:catAx>
        <c:axId val="248034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8035584"/>
        <c:crosses val="autoZero"/>
        <c:auto val="1"/>
        <c:lblAlgn val="ctr"/>
        <c:lblOffset val="100"/>
        <c:tickLblSkip val="1"/>
        <c:tickMarkSkip val="1"/>
        <c:noMultiLvlLbl val="0"/>
      </c:catAx>
      <c:valAx>
        <c:axId val="2480355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8034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0.73684210526315785</c:v>
                </c:pt>
                <c:pt idx="1">
                  <c:v>0.92592592592592582</c:v>
                </c:pt>
                <c:pt idx="2">
                  <c:v>1.0655737704918034</c:v>
                </c:pt>
                <c:pt idx="3">
                  <c:v>1.2812499999999998</c:v>
                </c:pt>
                <c:pt idx="4">
                  <c:v>1.0483870967741935</c:v>
                </c:pt>
                <c:pt idx="5">
                  <c:v>1.46875</c:v>
                </c:pt>
                <c:pt idx="6">
                  <c:v>1.2442748091603055</c:v>
                </c:pt>
                <c:pt idx="7">
                  <c:v>0.71014492753623193</c:v>
                </c:pt>
                <c:pt idx="8">
                  <c:v>0.83333333333333326</c:v>
                </c:pt>
                <c:pt idx="9">
                  <c:v>0.96153846153846156</c:v>
                </c:pt>
                <c:pt idx="10">
                  <c:v>1.6960784313725492</c:v>
                </c:pt>
                <c:pt idx="11">
                  <c:v>0.98076923076923062</c:v>
                </c:pt>
                <c:pt idx="12">
                  <c:v>1.2962962962962963</c:v>
                </c:pt>
                <c:pt idx="13">
                  <c:v>0.6875</c:v>
                </c:pt>
                <c:pt idx="14">
                  <c:v>0.9285714285714286</c:v>
                </c:pt>
                <c:pt idx="15">
                  <c:v>1.2040816326530612</c:v>
                </c:pt>
                <c:pt idx="16">
                  <c:v>0.64864864864864857</c:v>
                </c:pt>
                <c:pt idx="17">
                  <c:v>1.0999999999999999</c:v>
                </c:pt>
                <c:pt idx="18">
                  <c:v>1.0806451612903225</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47277056"/>
        <c:axId val="247278592"/>
      </c:radarChart>
      <c:catAx>
        <c:axId val="247277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47278592"/>
        <c:crosses val="autoZero"/>
        <c:auto val="0"/>
        <c:lblAlgn val="ctr"/>
        <c:lblOffset val="100"/>
        <c:noMultiLvlLbl val="0"/>
      </c:catAx>
      <c:valAx>
        <c:axId val="247278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47277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pt-PT" sz="730" b="1"/>
              <a:t>população desempregada</a:t>
            </a:r>
          </a:p>
          <a:p>
            <a:pPr>
              <a:defRPr sz="700"/>
            </a:pPr>
            <a:r>
              <a:rPr lang="pt-PT" sz="730"/>
              <a:t>por grupo etário</a:t>
            </a:r>
          </a:p>
          <a:p>
            <a:pPr>
              <a:defRPr sz="700"/>
            </a:pPr>
            <a:r>
              <a:rPr lang="pt-PT" sz="730"/>
              <a:t>variação (%)</a:t>
            </a:r>
          </a:p>
        </c:rich>
      </c:tx>
      <c:layout>
        <c:manualLayout>
          <c:xMode val="edge"/>
          <c:yMode val="edge"/>
          <c:x val="0.34763928726640592"/>
          <c:y val="1.5380142462567237E-3"/>
        </c:manualLayout>
      </c:layout>
      <c:overlay val="0"/>
      <c:spPr>
        <a:noFill/>
        <a:ln w="25400">
          <a:noFill/>
        </a:ln>
      </c:spPr>
    </c:title>
    <c:autoTitleDeleted val="0"/>
    <c:plotArea>
      <c:layout>
        <c:manualLayout>
          <c:layoutTarget val="inner"/>
          <c:xMode val="edge"/>
          <c:yMode val="edge"/>
          <c:x val="4.3746645016954126E-2"/>
          <c:y val="0.19962386382385053"/>
          <c:w val="0.93225312500000002"/>
          <c:h val="0.6327858942823259"/>
        </c:manualLayout>
      </c:layout>
      <c:barChart>
        <c:barDir val="col"/>
        <c:grouping val="clustered"/>
        <c:varyColors val="0"/>
        <c:ser>
          <c:idx val="0"/>
          <c:order val="0"/>
          <c:tx>
            <c:v>homóloga</c:v>
          </c:tx>
          <c:spPr>
            <a:solidFill>
              <a:schemeClr val="accent5"/>
            </a:solidFill>
            <a:ln w="12700">
              <a:solidFill>
                <a:schemeClr val="accent2"/>
              </a:solidFill>
              <a:prstDash val="solid"/>
            </a:ln>
          </c:spPr>
          <c:invertIfNegative val="0"/>
          <c:dLbls>
            <c:dLbl>
              <c:idx val="0"/>
              <c:layout>
                <c:manualLayout>
                  <c:x val="-8.8346904206217033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66-4B08-905B-DEA930A1C4C2}"/>
                </c:ext>
              </c:extLst>
            </c:dLbl>
            <c:dLbl>
              <c:idx val="1"/>
              <c:layout>
                <c:manualLayout>
                  <c:x val="-1.2878800508123643E-2"/>
                  <c:y val="1.75517680797547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66-4B08-905B-DEA930A1C4C2}"/>
                </c:ext>
              </c:extLst>
            </c:dLbl>
            <c:dLbl>
              <c:idx val="2"/>
              <c:layout>
                <c:manualLayout>
                  <c:x val="-1.3229166666666667E-2"/>
                  <c:y val="1.76388888888888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66-4B08-905B-DEA930A1C4C2}"/>
                </c:ext>
              </c:extLst>
            </c:dLbl>
            <c:dLbl>
              <c:idx val="3"/>
              <c:layout>
                <c:manualLayout>
                  <c:x val="-1.6937454780663216E-2"/>
                  <c:y val="1.15797484371922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966-4B08-905B-DEA930A1C4C2}"/>
                </c:ext>
              </c:extLst>
            </c:dLbl>
            <c:dLbl>
              <c:idx val="4"/>
              <c:layout>
                <c:manualLayout>
                  <c:x val="-8.4687273903316478E-3"/>
                  <c:y val="-5.472133716219536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966-4B08-905B-DEA930A1C4C2}"/>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Total</c:v>
              </c:pt>
              <c:pt idx="1">
                <c:v>16 a 24 
 anos</c:v>
              </c:pt>
              <c:pt idx="2">
                <c:v>25 a 34 
 anos</c:v>
              </c:pt>
              <c:pt idx="3">
                <c:v>35 a 44 
 anos</c:v>
              </c:pt>
              <c:pt idx="4">
                <c:v>45 a 74 
 anos</c:v>
              </c:pt>
            </c:strLit>
          </c:cat>
          <c:val>
            <c:numLit>
              <c:formatCode>#,##0.0</c:formatCode>
              <c:ptCount val="5"/>
              <c:pt idx="0">
                <c:v>-21.016109045848829</c:v>
              </c:pt>
              <c:pt idx="1">
                <c:v>-12.785388127853869</c:v>
              </c:pt>
              <c:pt idx="2">
                <c:v>-18.393030009680544</c:v>
              </c:pt>
              <c:pt idx="3">
                <c:v>-37.978142076502742</c:v>
              </c:pt>
              <c:pt idx="4">
                <c:v>-19.167264895908119</c:v>
              </c:pt>
            </c:numLit>
          </c:val>
          <c:extLst>
            <c:ext xmlns:c16="http://schemas.microsoft.com/office/drawing/2014/chart" uri="{C3380CC4-5D6E-409C-BE32-E72D297353CC}">
              <c16:uniqueId val="{00000005-2966-4B08-905B-DEA930A1C4C2}"/>
            </c:ext>
          </c:extLst>
        </c:ser>
        <c:ser>
          <c:idx val="1"/>
          <c:order val="1"/>
          <c:tx>
            <c:v>trimestral</c:v>
          </c:tx>
          <c:spPr>
            <a:solidFill>
              <a:schemeClr val="tx2"/>
            </a:solidFill>
            <a:ln w="12700">
              <a:solidFill>
                <a:schemeClr val="tx2"/>
              </a:solidFill>
              <a:prstDash val="solid"/>
            </a:ln>
          </c:spPr>
          <c:invertIfNegative val="0"/>
          <c:dLbls>
            <c:dLbl>
              <c:idx val="0"/>
              <c:layout>
                <c:manualLayout>
                  <c:x val="1.76388888888888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966-4B08-905B-DEA930A1C4C2}"/>
                </c:ext>
              </c:extLst>
            </c:dLbl>
            <c:dLbl>
              <c:idx val="1"/>
              <c:layout>
                <c:manualLayout>
                  <c:x val="8.819444444444444E-3"/>
                  <c:y val="1.1759259259259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966-4B08-905B-DEA930A1C4C2}"/>
                </c:ext>
              </c:extLst>
            </c:dLbl>
            <c:dLbl>
              <c:idx val="2"/>
              <c:layout>
                <c:manualLayout>
                  <c:x val="1.2497040946630346E-2"/>
                  <c:y val="5.87612889033247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966-4B08-905B-DEA930A1C4C2}"/>
                </c:ext>
              </c:extLst>
            </c:dLbl>
            <c:dLbl>
              <c:idx val="3"/>
              <c:layout>
                <c:manualLayout>
                  <c:x val="3.5277777777777831E-2"/>
                  <c:y val="-5.87916666666667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966-4B08-905B-DEA930A1C4C2}"/>
                </c:ext>
              </c:extLst>
            </c:dLbl>
            <c:dLbl>
              <c:idx val="4"/>
              <c:layout>
                <c:manualLayout>
                  <c:x val="8.819444444444444E-3"/>
                  <c:y val="5.8796296296296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966-4B08-905B-DEA930A1C4C2}"/>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Total</c:v>
              </c:pt>
              <c:pt idx="1">
                <c:v>16 a 24 
 anos</c:v>
              </c:pt>
              <c:pt idx="2">
                <c:v>25 a 34 
 anos</c:v>
              </c:pt>
              <c:pt idx="3">
                <c:v>35 a 44 
 anos</c:v>
              </c:pt>
              <c:pt idx="4">
                <c:v>45 a 74 
 anos</c:v>
              </c:pt>
            </c:strLit>
          </c:cat>
          <c:val>
            <c:numLit>
              <c:formatCode>#,##0.0</c:formatCode>
              <c:ptCount val="5"/>
              <c:pt idx="0">
                <c:v>-7.8102400925658122</c:v>
              </c:pt>
              <c:pt idx="1">
                <c:v>-3.1685678073510748</c:v>
              </c:pt>
              <c:pt idx="2">
                <c:v>4.8507462686567138</c:v>
              </c:pt>
              <c:pt idx="3">
                <c:v>-30.261136712749614</c:v>
              </c:pt>
              <c:pt idx="4">
                <c:v>-7.1723000824402305</c:v>
              </c:pt>
            </c:numLit>
          </c:val>
          <c:extLst>
            <c:ext xmlns:c16="http://schemas.microsoft.com/office/drawing/2014/chart" uri="{C3380CC4-5D6E-409C-BE32-E72D297353CC}">
              <c16:uniqueId val="{0000000B-2966-4B08-905B-DEA930A1C4C2}"/>
            </c:ext>
          </c:extLst>
        </c:ser>
        <c:dLbls>
          <c:showLegendKey val="0"/>
          <c:showVal val="0"/>
          <c:showCatName val="0"/>
          <c:showSerName val="0"/>
          <c:showPercent val="0"/>
          <c:showBubbleSize val="0"/>
        </c:dLbls>
        <c:gapWidth val="130"/>
        <c:axId val="294115584"/>
        <c:axId val="294121856"/>
      </c:barChart>
      <c:catAx>
        <c:axId val="294115584"/>
        <c:scaling>
          <c:orientation val="minMax"/>
        </c:scaling>
        <c:delete val="0"/>
        <c:axPos val="b"/>
        <c:title>
          <c:tx>
            <c:rich>
              <a:bodyPr/>
              <a:lstStyle/>
              <a:p>
                <a:pPr>
                  <a:defRPr sz="600"/>
                </a:pPr>
                <a:r>
                  <a:rPr lang="pt-PT" sz="600"/>
                  <a:t>Portugal</a:t>
                </a:r>
              </a:p>
            </c:rich>
          </c:tx>
          <c:layout>
            <c:manualLayout>
              <c:xMode val="edge"/>
              <c:yMode val="edge"/>
              <c:x val="0.84451347251320064"/>
              <c:y val="7.5629921259842511E-2"/>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50"/>
            </a:pPr>
            <a:endParaRPr lang="pt-PT"/>
          </a:p>
        </c:txPr>
        <c:crossAx val="294121856"/>
        <c:crosses val="autoZero"/>
        <c:auto val="1"/>
        <c:lblAlgn val="ctr"/>
        <c:lblOffset val="0"/>
        <c:tickLblSkip val="1"/>
        <c:tickMarkSkip val="1"/>
        <c:noMultiLvlLbl val="0"/>
      </c:catAx>
      <c:valAx>
        <c:axId val="294121856"/>
        <c:scaling>
          <c:orientation val="minMax"/>
          <c:min val="-40"/>
        </c:scaling>
        <c:delete val="1"/>
        <c:axPos val="l"/>
        <c:numFmt formatCode="0" sourceLinked="0"/>
        <c:majorTickMark val="out"/>
        <c:minorTickMark val="none"/>
        <c:tickLblPos val="nextTo"/>
        <c:crossAx val="294115584"/>
        <c:crosses val="autoZero"/>
        <c:crossBetween val="between"/>
        <c:majorUnit val="5"/>
        <c:minorUnit val="3"/>
      </c:valAx>
      <c:spPr>
        <a:gradFill flip="none" rotWithShape="1">
          <a:gsLst>
            <a:gs pos="0">
              <a:srgbClr val="EBF7FF"/>
            </a:gs>
            <a:gs pos="50000">
              <a:srgbClr val="FFE8D1">
                <a:gamma/>
                <a:tint val="0"/>
                <a:invGamma/>
              </a:srgbClr>
            </a:gs>
            <a:gs pos="100000">
              <a:srgbClr val="FFE8D1"/>
            </a:gs>
          </a:gsLst>
          <a:lin ang="5400000" scaled="1"/>
          <a:tileRect/>
        </a:gradFill>
        <a:ln w="25400">
          <a:noFill/>
        </a:ln>
      </c:spPr>
    </c:plotArea>
    <c:legend>
      <c:legendPos val="r"/>
      <c:layout>
        <c:manualLayout>
          <c:xMode val="edge"/>
          <c:yMode val="edge"/>
          <c:x val="3.0760485051362498E-2"/>
          <c:y val="5.3832316217617478E-2"/>
          <c:w val="0.19973342484088308"/>
          <c:h val="0.13401934434289484"/>
        </c:manualLayout>
      </c:layout>
      <c:overlay val="0"/>
      <c:spPr>
        <a:noFill/>
        <a:ln w="25400">
          <a:noFill/>
        </a:ln>
      </c:spPr>
    </c:legend>
    <c:plotVisOnly val="1"/>
    <c:dispBlanksAs val="gap"/>
    <c:showDLblsOverMax val="0"/>
  </c:chart>
  <c:spPr>
    <a:solidFill>
      <a:schemeClr val="accent6"/>
    </a:solidFill>
    <a:ln w="9525">
      <a:noFill/>
    </a:ln>
  </c:spPr>
  <c:txPr>
    <a:bodyPr/>
    <a:lstStyle/>
    <a:p>
      <a:pPr>
        <a:defRPr sz="72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a:solidFill>
                  <a:schemeClr val="tx2"/>
                </a:solidFill>
              </a:rPr>
              <a:t>beneficiários com processamento de RSI
por grupo etário </a:t>
            </a:r>
          </a:p>
        </c:rich>
      </c:tx>
      <c:layout>
        <c:manualLayout>
          <c:xMode val="edge"/>
          <c:yMode val="edge"/>
          <c:x val="0.22400046379745644"/>
          <c:y val="1.9455252918287941E-2"/>
        </c:manualLayout>
      </c:layout>
      <c:overlay val="0"/>
      <c:spPr>
        <a:noFill/>
        <a:ln w="25400">
          <a:noFill/>
        </a:ln>
      </c:spPr>
    </c:title>
    <c:autoTitleDeleted val="0"/>
    <c:plotArea>
      <c:layout>
        <c:manualLayout>
          <c:layoutTarget val="inner"/>
          <c:xMode val="edge"/>
          <c:yMode val="edge"/>
          <c:x val="0.24692291666666671"/>
          <c:y val="0.1245136186770428"/>
          <c:w val="0.73887673611112192"/>
          <c:h val="0.77431906614785995"/>
        </c:manualLayout>
      </c:layout>
      <c:barChart>
        <c:barDir val="bar"/>
        <c:grouping val="clustered"/>
        <c:varyColors val="0"/>
        <c:ser>
          <c:idx val="0"/>
          <c:order val="0"/>
          <c:spPr>
            <a:solidFill>
              <a:srgbClr val="C0C0C0"/>
            </a:solidFill>
            <a:ln w="3175">
              <a:solidFill>
                <a:schemeClr val="bg1">
                  <a:lumMod val="50000"/>
                </a:schemeClr>
              </a:solidFill>
              <a:prstDash val="solid"/>
            </a:ln>
          </c:spPr>
          <c:invertIfNegative val="0"/>
          <c:dLbls>
            <c:dLbl>
              <c:idx val="0"/>
              <c:layout>
                <c:manualLayout>
                  <c:x val="-7.3368539775902014E-3"/>
                  <c:y val="8.933688736378772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716-4C0B-8962-8721C6574DB8}"/>
                </c:ext>
              </c:extLst>
            </c:dLbl>
            <c:numFmt formatCode="#,##0" sourceLinked="0"/>
            <c:spPr>
              <a:noFill/>
              <a:ln w="25400">
                <a:noFill/>
              </a:ln>
            </c:spPr>
            <c:txPr>
              <a:bodyPr/>
              <a:lstStyle/>
              <a:p>
                <a:pPr>
                  <a:defRPr sz="650" b="0" i="0" u="none" strike="noStrike" baseline="0">
                    <a:solidFill>
                      <a:schemeClr val="tx2"/>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67927</c:v>
              </c:pt>
              <c:pt idx="1">
                <c:v>3664</c:v>
              </c:pt>
              <c:pt idx="2">
                <c:v>3367</c:v>
              </c:pt>
              <c:pt idx="3">
                <c:v>12478</c:v>
              </c:pt>
              <c:pt idx="4">
                <c:v>9754</c:v>
              </c:pt>
              <c:pt idx="5">
                <c:v>10964</c:v>
              </c:pt>
              <c:pt idx="6">
                <c:v>12223</c:v>
              </c:pt>
              <c:pt idx="7">
                <c:v>13420</c:v>
              </c:pt>
              <c:pt idx="8">
                <c:v>15026</c:v>
              </c:pt>
              <c:pt idx="9">
                <c:v>16460</c:v>
              </c:pt>
              <c:pt idx="10">
                <c:v>19270</c:v>
              </c:pt>
              <c:pt idx="11">
                <c:v>17887</c:v>
              </c:pt>
              <c:pt idx="12">
                <c:v>7048</c:v>
              </c:pt>
            </c:numLit>
          </c:val>
          <c:extLst>
            <c:ext xmlns:c16="http://schemas.microsoft.com/office/drawing/2014/chart" uri="{C3380CC4-5D6E-409C-BE32-E72D297353CC}">
              <c16:uniqueId val="{00000001-4716-4C0B-8962-8721C6574DB8}"/>
            </c:ext>
          </c:extLst>
        </c:ser>
        <c:dLbls>
          <c:showLegendKey val="0"/>
          <c:showVal val="0"/>
          <c:showCatName val="0"/>
          <c:showSerName val="0"/>
          <c:showPercent val="0"/>
          <c:showBubbleSize val="0"/>
        </c:dLbls>
        <c:gapWidth val="30"/>
        <c:axId val="153022848"/>
        <c:axId val="153024384"/>
      </c:barChart>
      <c:catAx>
        <c:axId val="1530228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153024384"/>
        <c:crosses val="autoZero"/>
        <c:auto val="1"/>
        <c:lblAlgn val="ctr"/>
        <c:lblOffset val="100"/>
        <c:tickLblSkip val="1"/>
        <c:tickMarkSkip val="1"/>
        <c:noMultiLvlLbl val="0"/>
      </c:catAx>
      <c:valAx>
        <c:axId val="153024384"/>
        <c:scaling>
          <c:orientation val="minMax"/>
          <c:max val="120000"/>
          <c:min val="0"/>
        </c:scaling>
        <c:delete val="0"/>
        <c:axPos val="b"/>
        <c:majorGridlines>
          <c:spPr>
            <a:ln w="3175">
              <a:solidFill>
                <a:srgbClr val="FFF2E5"/>
              </a:solidFill>
              <a:prstDash val="sysDash"/>
            </a:ln>
          </c:spPr>
        </c:majorGridlines>
        <c:title>
          <c:tx>
            <c:rich>
              <a:bodyPr/>
              <a:lstStyle/>
              <a:p>
                <a:pPr>
                  <a:defRPr sz="600" b="0" i="0" u="none" strike="noStrike" baseline="0">
                    <a:solidFill>
                      <a:srgbClr val="1F497D"/>
                    </a:solidFill>
                    <a:latin typeface="Arial"/>
                    <a:ea typeface="Arial"/>
                    <a:cs typeface="Arial"/>
                  </a:defRPr>
                </a:pPr>
                <a:r>
                  <a:rPr lang="pt-PT" sz="600">
                    <a:solidFill>
                      <a:srgbClr val="1F497D"/>
                    </a:solidFill>
                  </a:rPr>
                  <a:t>Portugal</a:t>
                </a:r>
              </a:p>
            </c:rich>
          </c:tx>
          <c:layout>
            <c:manualLayout>
              <c:xMode val="edge"/>
              <c:yMode val="edge"/>
              <c:x val="0.83498125000000001"/>
              <c:y val="0.12494398148148148"/>
            </c:manualLayout>
          </c:layout>
          <c:overlay val="0"/>
          <c:spPr>
            <a:noFill/>
            <a:ln w="25400">
              <a:noFill/>
            </a:ln>
          </c:spPr>
        </c:title>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3022848"/>
        <c:crosses val="autoZero"/>
        <c:crossBetween val="between"/>
      </c:valAx>
      <c:spPr>
        <a:gradFill rotWithShape="0">
          <a:gsLst>
            <a:gs pos="0">
              <a:schemeClr val="accent6"/>
            </a:gs>
            <a:gs pos="100000">
              <a:srgbClr val="FFF2E5">
                <a:gamma/>
                <a:tint val="0"/>
                <a:invGamma/>
              </a:srgbClr>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pt-PT" sz="700"/>
              <a:t>ganho médio mensal </a:t>
            </a:r>
          </a:p>
          <a:p>
            <a:pPr>
              <a:defRPr sz="700"/>
            </a:pPr>
            <a:r>
              <a:rPr lang="pt-PT" sz="700"/>
              <a:t>(euros)</a:t>
            </a:r>
          </a:p>
        </c:rich>
      </c:tx>
      <c:layout>
        <c:manualLayout>
          <c:xMode val="edge"/>
          <c:yMode val="edge"/>
          <c:x val="0.3436987559217638"/>
          <c:y val="2.1526720924590429E-4"/>
        </c:manualLayout>
      </c:layout>
      <c:overlay val="0"/>
      <c:spPr>
        <a:noFill/>
        <a:ln w="25400">
          <a:noFill/>
        </a:ln>
      </c:spPr>
    </c:title>
    <c:autoTitleDeleted val="0"/>
    <c:plotArea>
      <c:layout>
        <c:manualLayout>
          <c:layoutTarget val="inner"/>
          <c:xMode val="edge"/>
          <c:yMode val="edge"/>
          <c:x val="0.10302048611111111"/>
          <c:y val="0.10536535874192222"/>
          <c:w val="0.87001805555555556"/>
          <c:h val="0.60633484162895923"/>
        </c:manualLayout>
      </c:layout>
      <c:barChart>
        <c:barDir val="col"/>
        <c:grouping val="clustered"/>
        <c:varyColors val="0"/>
        <c:ser>
          <c:idx val="0"/>
          <c:order val="0"/>
          <c:tx>
            <c:v>homens</c:v>
          </c:tx>
          <c:spPr>
            <a:solidFill>
              <a:schemeClr val="accent5"/>
            </a:solidFill>
            <a:ln w="12700">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1259.46</c:v>
              </c:pt>
              <c:pt idx="1">
                <c:v>1271.24</c:v>
              </c:pt>
              <c:pt idx="2">
                <c:v>1265.28</c:v>
              </c:pt>
              <c:pt idx="3">
                <c:v>1266.32</c:v>
              </c:pt>
              <c:pt idx="4">
                <c:v>1279</c:v>
              </c:pt>
              <c:pt idx="5">
                <c:v>1285.4100000000001</c:v>
              </c:pt>
              <c:pt idx="6">
                <c:v>1300.95</c:v>
              </c:pt>
            </c:numLit>
          </c:val>
          <c:extLst>
            <c:ext xmlns:c16="http://schemas.microsoft.com/office/drawing/2014/chart" uri="{C3380CC4-5D6E-409C-BE32-E72D297353CC}">
              <c16:uniqueId val="{00000000-1B6C-4CDF-80AA-4CCC18C56A9C}"/>
            </c:ext>
          </c:extLst>
        </c:ser>
        <c:ser>
          <c:idx val="1"/>
          <c:order val="2"/>
          <c:tx>
            <c:v>mulheres</c:v>
          </c:tx>
          <c:spPr>
            <a:solidFill>
              <a:schemeClr val="accent4"/>
            </a:solidFill>
            <a:ln w="3175">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993.28</c:v>
              </c:pt>
              <c:pt idx="1">
                <c:v>993.3</c:v>
              </c:pt>
              <c:pt idx="2">
                <c:v>1009.68</c:v>
              </c:pt>
              <c:pt idx="3">
                <c:v>1011.17</c:v>
              </c:pt>
              <c:pt idx="4">
                <c:v>1034.9000000000001</c:v>
              </c:pt>
              <c:pt idx="5">
                <c:v>1037.57</c:v>
              </c:pt>
              <c:pt idx="6">
                <c:v>1055.43</c:v>
              </c:pt>
            </c:numLit>
          </c:val>
          <c:extLst>
            <c:ext xmlns:c16="http://schemas.microsoft.com/office/drawing/2014/chart" uri="{C3380CC4-5D6E-409C-BE32-E72D297353CC}">
              <c16:uniqueId val="{00000001-1B6C-4CDF-80AA-4CCC18C56A9C}"/>
            </c:ext>
          </c:extLst>
        </c:ser>
        <c:dLbls>
          <c:showLegendKey val="0"/>
          <c:showVal val="0"/>
          <c:showCatName val="0"/>
          <c:showSerName val="0"/>
          <c:showPercent val="0"/>
          <c:showBubbleSize val="0"/>
        </c:dLbls>
        <c:gapWidth val="170"/>
        <c:overlap val="60"/>
        <c:axId val="153449216"/>
        <c:axId val="153451520"/>
      </c:barChart>
      <c:lineChart>
        <c:grouping val="standard"/>
        <c:varyColors val="0"/>
        <c:ser>
          <c:idx val="2"/>
          <c:order val="1"/>
          <c:tx>
            <c:v>total</c:v>
          </c:tx>
          <c:spPr>
            <a:ln w="28575">
              <a:noFill/>
            </a:ln>
          </c:spPr>
          <c:marker>
            <c:symbol val="dash"/>
            <c:size val="15"/>
            <c:spPr>
              <a:solidFill>
                <a:schemeClr val="accent1"/>
              </a:solidFill>
              <a:ln>
                <a:solidFill>
                  <a:schemeClr val="accent1"/>
                </a:solidFill>
                <a:prstDash val="solid"/>
              </a:ln>
            </c:spPr>
          </c:marker>
          <c:cat>
            <c:multiLvlStrRef>
              <c:f>}</c:f>
            </c:multiLvlStrRef>
          </c:cat>
          <c:val>
            <c:numLit>
              <c:formatCode>#,##0.0</c:formatCode>
              <c:ptCount val="7"/>
              <c:pt idx="0">
                <c:v>1138.73</c:v>
              </c:pt>
              <c:pt idx="1">
                <c:v>1144.6099999999999</c:v>
              </c:pt>
              <c:pt idx="2">
                <c:v>1148.29</c:v>
              </c:pt>
              <c:pt idx="3">
                <c:v>1150.6199999999999</c:v>
              </c:pt>
              <c:pt idx="4">
                <c:v>1166.8599999999999</c:v>
              </c:pt>
              <c:pt idx="5">
                <c:v>1170.6300000000001</c:v>
              </c:pt>
              <c:pt idx="6">
                <c:v>1188.04</c:v>
              </c:pt>
            </c:numLit>
          </c:val>
          <c:smooth val="0"/>
          <c:extLst>
            <c:ext xmlns:c16="http://schemas.microsoft.com/office/drawing/2014/chart" uri="{C3380CC4-5D6E-409C-BE32-E72D297353CC}">
              <c16:uniqueId val="{00000002-1B6C-4CDF-80AA-4CCC18C56A9C}"/>
            </c:ext>
          </c:extLst>
        </c:ser>
        <c:dLbls>
          <c:showLegendKey val="0"/>
          <c:showVal val="0"/>
          <c:showCatName val="0"/>
          <c:showSerName val="0"/>
          <c:showPercent val="0"/>
          <c:showBubbleSize val="0"/>
        </c:dLbls>
        <c:marker val="1"/>
        <c:smooth val="0"/>
        <c:axId val="153449216"/>
        <c:axId val="153451520"/>
      </c:lineChart>
      <c:catAx>
        <c:axId val="153449216"/>
        <c:scaling>
          <c:orientation val="minMax"/>
        </c:scaling>
        <c:delete val="0"/>
        <c:axPos val="b"/>
        <c:title>
          <c:tx>
            <c:rich>
              <a:bodyPr/>
              <a:lstStyle/>
              <a:p>
                <a:pPr>
                  <a:defRPr sz="600"/>
                </a:pPr>
                <a:r>
                  <a:rPr lang="pt-PT" sz="600"/>
                  <a:t>fonte: GEP/MTSSS, Inquérito aos Ganhos.</a:t>
                </a:r>
              </a:p>
            </c:rich>
          </c:tx>
          <c:layout>
            <c:manualLayout>
              <c:xMode val="edge"/>
              <c:yMode val="edge"/>
              <c:x val="7.2720476503904934E-3"/>
              <c:y val="0.93643618077147883"/>
            </c:manualLayout>
          </c:layout>
          <c:overlay val="0"/>
          <c:spPr>
            <a:noFill/>
            <a:ln w="25400">
              <a:noFill/>
            </a:ln>
          </c:spPr>
        </c:title>
        <c:numFmt formatCode="General" sourceLinked="1"/>
        <c:majorTickMark val="out"/>
        <c:minorTickMark val="none"/>
        <c:tickLblPos val="nextTo"/>
        <c:spPr>
          <a:ln w="3175">
            <a:solidFill>
              <a:schemeClr val="accent4"/>
            </a:solidFill>
            <a:prstDash val="solid"/>
          </a:ln>
        </c:spPr>
        <c:txPr>
          <a:bodyPr rot="0" vert="horz"/>
          <a:lstStyle/>
          <a:p>
            <a:pPr>
              <a:defRPr sz="650"/>
            </a:pPr>
            <a:endParaRPr lang="pt-PT"/>
          </a:p>
        </c:txPr>
        <c:crossAx val="153451520"/>
        <c:crosses val="autoZero"/>
        <c:auto val="1"/>
        <c:lblAlgn val="ctr"/>
        <c:lblOffset val="100"/>
        <c:tickLblSkip val="1"/>
        <c:tickMarkSkip val="1"/>
        <c:noMultiLvlLbl val="0"/>
      </c:catAx>
      <c:valAx>
        <c:axId val="153451520"/>
        <c:scaling>
          <c:orientation val="minMax"/>
          <c:max val="1600"/>
        </c:scaling>
        <c:delete val="0"/>
        <c:axPos val="l"/>
        <c:title>
          <c:tx>
            <c:rich>
              <a:bodyPr rot="0" vert="horz"/>
              <a:lstStyle/>
              <a:p>
                <a:pPr algn="ctr">
                  <a:defRPr sz="600"/>
                </a:pPr>
                <a:r>
                  <a:rPr lang="pt-PT" sz="600"/>
                  <a:t>Continente</a:t>
                </a:r>
              </a:p>
            </c:rich>
          </c:tx>
          <c:layout>
            <c:manualLayout>
              <c:xMode val="edge"/>
              <c:yMode val="edge"/>
              <c:x val="0.8478273234713587"/>
              <c:y val="6.3348331458567692E-2"/>
            </c:manualLayout>
          </c:layout>
          <c:overlay val="0"/>
          <c:spPr>
            <a:noFill/>
            <a:ln w="25400">
              <a:noFill/>
            </a:ln>
          </c:spPr>
        </c:title>
        <c:numFmt formatCode="#,##0" sourceLinked="0"/>
        <c:majorTickMark val="out"/>
        <c:minorTickMark val="none"/>
        <c:tickLblPos val="nextTo"/>
        <c:spPr>
          <a:ln w="9525">
            <a:noFill/>
          </a:ln>
        </c:spPr>
        <c:txPr>
          <a:bodyPr rot="0" vert="horz"/>
          <a:lstStyle/>
          <a:p>
            <a:pPr>
              <a:defRPr sz="600"/>
            </a:pPr>
            <a:endParaRPr lang="pt-PT"/>
          </a:p>
        </c:txPr>
        <c:crossAx val="153449216"/>
        <c:crosses val="autoZero"/>
        <c:crossBetween val="between"/>
        <c:majorUnit val="200"/>
      </c:valAx>
      <c:spPr>
        <a:solidFill>
          <a:srgbClr val="FFF2E5">
            <a:alpha val="93000"/>
          </a:srgbClr>
        </a:solidFill>
        <a:ln w="25400">
          <a:noFill/>
        </a:ln>
      </c:spPr>
    </c:plotArea>
    <c:legend>
      <c:legendPos val="r"/>
      <c:layout>
        <c:manualLayout>
          <c:xMode val="edge"/>
          <c:yMode val="edge"/>
          <c:x val="0.14824797843665771"/>
          <c:y val="8.0357142857143224E-2"/>
          <c:w val="0.43396226415098366"/>
          <c:h val="0.16517857142855491"/>
        </c:manualLayout>
      </c:layout>
      <c:overlay val="0"/>
      <c:spPr>
        <a:noFill/>
        <a:ln w="25400">
          <a:noFill/>
        </a:ln>
      </c:spPr>
      <c:txPr>
        <a:bodyPr/>
        <a:lstStyle/>
        <a:p>
          <a:pPr>
            <a:defRPr sz="650"/>
          </a:pPr>
          <a:endParaRPr lang="pt-PT"/>
        </a:p>
      </c:txPr>
    </c:legend>
    <c:plotVisOnly val="1"/>
    <c:dispBlanksAs val="gap"/>
    <c:showDLblsOverMax val="0"/>
  </c:chart>
  <c:spPr>
    <a:solidFill>
      <a:schemeClr val="accent6"/>
    </a:solidFill>
    <a:ln w="9525">
      <a:noFill/>
    </a:ln>
  </c:spPr>
  <c:txPr>
    <a:bodyPr/>
    <a:lstStyle/>
    <a:p>
      <a:pPr>
        <a:defRPr sz="72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690" b="0" i="0" u="none" strike="noStrike" baseline="0">
                <a:effectLst/>
              </a:rPr>
              <a:t>taxa de salário mensal</a:t>
            </a:r>
          </a:p>
          <a:p>
            <a:pPr>
              <a:defRPr/>
            </a:pPr>
            <a:r>
              <a:rPr lang="pt-PT" sz="690" b="0" i="0" u="none" strike="noStrike" baseline="0">
                <a:effectLst/>
              </a:rPr>
              <a:t>(euros)</a:t>
            </a:r>
            <a:r>
              <a:rPr lang="pt-PT"/>
              <a:t> </a:t>
            </a:r>
          </a:p>
        </c:rich>
      </c:tx>
      <c:layout>
        <c:manualLayout>
          <c:xMode val="edge"/>
          <c:yMode val="edge"/>
          <c:x val="0.34876319444444448"/>
          <c:y val="3.9960185185185182E-2"/>
        </c:manualLayout>
      </c:layout>
      <c:overlay val="0"/>
      <c:spPr>
        <a:noFill/>
        <a:ln w="25400">
          <a:noFill/>
        </a:ln>
      </c:spPr>
    </c:title>
    <c:autoTitleDeleted val="0"/>
    <c:plotArea>
      <c:layout>
        <c:manualLayout>
          <c:layoutTarget val="inner"/>
          <c:xMode val="edge"/>
          <c:yMode val="edge"/>
          <c:x val="3.2770486111111108E-2"/>
          <c:y val="0.19033055555555559"/>
          <c:w val="0.93472916666666672"/>
          <c:h val="0.59516527777777772"/>
        </c:manualLayout>
      </c:layout>
      <c:barChart>
        <c:barDir val="col"/>
        <c:grouping val="clustered"/>
        <c:varyColors val="0"/>
        <c:ser>
          <c:idx val="1"/>
          <c:order val="0"/>
          <c:spPr>
            <a:solidFill>
              <a:schemeClr val="accent5"/>
            </a:solidFill>
            <a:ln w="3175">
              <a:solidFill>
                <a:schemeClr val="accent4"/>
              </a:solidFill>
              <a:prstDash val="solid"/>
            </a:ln>
          </c:spPr>
          <c:invertIfNegative val="0"/>
          <c:dLbls>
            <c:numFmt formatCode="#,##0.0" sourceLinked="0"/>
            <c:spPr>
              <a:noFill/>
              <a:ln>
                <a:noFill/>
              </a:ln>
              <a:effectLst/>
            </c:spPr>
            <c:txPr>
              <a:bodyPr/>
              <a:lstStyle/>
              <a:p>
                <a:pPr>
                  <a:defRPr sz="700"/>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3"/>
              <c:pt idx="0">
                <c:v>jul.2020</c:v>
              </c:pt>
              <c:pt idx="1">
                <c:v>abr.2021</c:v>
              </c:pt>
              <c:pt idx="2">
                <c:v>jul.2021</c:v>
              </c:pt>
            </c:strLit>
          </c:cat>
          <c:val>
            <c:numLit>
              <c:formatCode>General</c:formatCode>
              <c:ptCount val="3"/>
              <c:pt idx="0">
                <c:v>988.3</c:v>
              </c:pt>
              <c:pt idx="1">
                <c:v>1029.3</c:v>
              </c:pt>
              <c:pt idx="2">
                <c:v>1034.3</c:v>
              </c:pt>
            </c:numLit>
          </c:val>
          <c:extLst>
            <c:ext xmlns:c16="http://schemas.microsoft.com/office/drawing/2014/chart" uri="{C3380CC4-5D6E-409C-BE32-E72D297353CC}">
              <c16:uniqueId val="{00000000-EFF6-4F37-AEFC-38765A0FE80B}"/>
            </c:ext>
          </c:extLst>
        </c:ser>
        <c:dLbls>
          <c:showLegendKey val="0"/>
          <c:showVal val="0"/>
          <c:showCatName val="0"/>
          <c:showSerName val="0"/>
          <c:showPercent val="0"/>
          <c:showBubbleSize val="0"/>
        </c:dLbls>
        <c:gapWidth val="139"/>
        <c:axId val="147643008"/>
        <c:axId val="147661184"/>
      </c:barChart>
      <c:catAx>
        <c:axId val="147643008"/>
        <c:scaling>
          <c:orientation val="minMax"/>
        </c:scaling>
        <c:delete val="0"/>
        <c:axPos val="b"/>
        <c:numFmt formatCode="General" sourceLinked="1"/>
        <c:majorTickMark val="out"/>
        <c:minorTickMark val="none"/>
        <c:tickLblPos val="nextTo"/>
        <c:spPr>
          <a:ln w="9525">
            <a:noFill/>
          </a:ln>
        </c:spPr>
        <c:txPr>
          <a:bodyPr rot="0" vert="horz"/>
          <a:lstStyle/>
          <a:p>
            <a:pPr rtl="0">
              <a:defRPr sz="650"/>
            </a:pPr>
            <a:endParaRPr lang="pt-PT"/>
          </a:p>
        </c:txPr>
        <c:crossAx val="147661184"/>
        <c:crosses val="autoZero"/>
        <c:auto val="1"/>
        <c:lblAlgn val="ctr"/>
        <c:lblOffset val="150"/>
        <c:tickLblSkip val="1"/>
        <c:tickMarkSkip val="1"/>
        <c:noMultiLvlLbl val="0"/>
      </c:catAx>
      <c:valAx>
        <c:axId val="147661184"/>
        <c:scaling>
          <c:orientation val="minMax"/>
          <c:max val="1200"/>
          <c:min val="0"/>
        </c:scaling>
        <c:delete val="1"/>
        <c:axPos val="l"/>
        <c:title>
          <c:tx>
            <c:rich>
              <a:bodyPr rot="60000" vert="horz"/>
              <a:lstStyle/>
              <a:p>
                <a:pPr algn="ctr">
                  <a:defRPr sz="600"/>
                </a:pPr>
                <a:r>
                  <a:rPr lang="pt-PT" sz="600"/>
                  <a:t>Continente</a:t>
                </a:r>
              </a:p>
            </c:rich>
          </c:tx>
          <c:layout>
            <c:manualLayout>
              <c:xMode val="edge"/>
              <c:yMode val="edge"/>
              <c:x val="0.78440937499999996"/>
              <c:y val="0.11174537037037038"/>
            </c:manualLayout>
          </c:layout>
          <c:overlay val="0"/>
          <c:spPr>
            <a:noFill/>
            <a:ln w="25400">
              <a:noFill/>
            </a:ln>
          </c:spPr>
        </c:title>
        <c:numFmt formatCode="General" sourceLinked="1"/>
        <c:majorTickMark val="cross"/>
        <c:minorTickMark val="none"/>
        <c:tickLblPos val="none"/>
        <c:crossAx val="147643008"/>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sz="700" b="1" i="0" u="none" strike="noStrike" kern="1200" baseline="0">
                <a:solidFill>
                  <a:srgbClr val="1F497D"/>
                </a:solidFill>
                <a:latin typeface="Arial"/>
                <a:ea typeface="Arial"/>
                <a:cs typeface="Arial"/>
              </a:rPr>
              <a:t>trabalhadores por conta de outrem (%) </a:t>
            </a:r>
            <a:r>
              <a:rPr lang="pt-PT" sz="700" b="1" i="0" u="none" strike="noStrike" kern="1200" baseline="30000">
                <a:solidFill>
                  <a:srgbClr val="1F497D"/>
                </a:solidFill>
                <a:latin typeface="Arial"/>
                <a:ea typeface="Arial"/>
                <a:cs typeface="Arial"/>
              </a:rPr>
              <a:t>(1)</a:t>
            </a:r>
          </a:p>
          <a:p>
            <a:pPr>
              <a:defRPr sz="700" b="1" i="0" u="none" strike="noStrike" baseline="0">
                <a:solidFill>
                  <a:schemeClr val="tx2"/>
                </a:solidFill>
                <a:latin typeface="Arial"/>
                <a:ea typeface="Arial"/>
                <a:cs typeface="Arial"/>
              </a:defRPr>
            </a:pPr>
            <a:r>
              <a:rPr lang="pt-PT" sz="700" b="0" i="0" u="none" strike="noStrike" kern="1200" baseline="0">
                <a:solidFill>
                  <a:srgbClr val="1F497D"/>
                </a:solidFill>
                <a:latin typeface="Arial"/>
                <a:ea typeface="Arial"/>
                <a:cs typeface="Arial"/>
              </a:rPr>
              <a:t>escalão de remuneração mensal ganho</a:t>
            </a:r>
          </a:p>
        </c:rich>
      </c:tx>
      <c:layout>
        <c:manualLayout>
          <c:xMode val="edge"/>
          <c:yMode val="edge"/>
          <c:x val="0.19821534680887826"/>
          <c:y val="4.7328703703703734E-3"/>
        </c:manualLayout>
      </c:layout>
      <c:overlay val="0"/>
      <c:spPr>
        <a:noFill/>
        <a:ln w="25400">
          <a:noFill/>
        </a:ln>
      </c:spPr>
    </c:title>
    <c:autoTitleDeleted val="0"/>
    <c:plotArea>
      <c:layout>
        <c:manualLayout>
          <c:layoutTarget val="inner"/>
          <c:xMode val="edge"/>
          <c:yMode val="edge"/>
          <c:x val="0.38891319444444444"/>
          <c:y val="0.14527509089895091"/>
          <c:w val="0.58462326388888886"/>
          <c:h val="0.69854537037037023"/>
        </c:manualLayout>
      </c:layout>
      <c:barChart>
        <c:barDir val="bar"/>
        <c:grouping val="clustered"/>
        <c:varyColors val="0"/>
        <c:ser>
          <c:idx val="0"/>
          <c:order val="0"/>
          <c:spPr>
            <a:solidFill>
              <a:schemeClr val="accent5"/>
            </a:solidFill>
            <a:ln w="12700">
              <a:solidFill>
                <a:schemeClr val="accent4"/>
              </a:solidFill>
              <a:prstDash val="solid"/>
            </a:ln>
          </c:spPr>
          <c:invertIfNegative val="0"/>
          <c:dLbls>
            <c:dLbl>
              <c:idx val="0"/>
              <c:layout>
                <c:manualLayout>
                  <c:x val="-4.4138888888888891E-3"/>
                  <c:y val="9.2592592592592594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552-49F7-9E05-FF52B3A2FD55}"/>
                </c:ext>
              </c:extLst>
            </c:dLbl>
            <c:dLbl>
              <c:idx val="1"/>
              <c:layout>
                <c:manualLayout>
                  <c:x val="-4.4131944444444444E-3"/>
                  <c:y val="-5.878703703703703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552-49F7-9E05-FF52B3A2FD55}"/>
                </c:ext>
              </c:extLst>
            </c:dLbl>
            <c:dLbl>
              <c:idx val="2"/>
              <c:layout>
                <c:manualLayout>
                  <c:x val="-8.8211627334352279E-3"/>
                  <c:y val="4.629629629629629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552-49F7-9E05-FF52B3A2FD55}"/>
                </c:ext>
              </c:extLst>
            </c:dLbl>
            <c:dLbl>
              <c:idx val="3"/>
              <c:layout>
                <c:manualLayout>
                  <c:x val="0"/>
                  <c:y val="4.629629629629629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552-49F7-9E05-FF52B3A2FD55}"/>
                </c:ext>
              </c:extLst>
            </c:dLbl>
            <c:dLbl>
              <c:idx val="4"/>
              <c:layout>
                <c:manualLayout>
                  <c:x val="-1.3231744100152843E-2"/>
                  <c:y val="4.629629629629629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552-49F7-9E05-FF52B3A2FD55}"/>
                </c:ext>
              </c:extLst>
            </c:dLbl>
            <c:dLbl>
              <c:idx val="5"/>
              <c:layout>
                <c:manualLayout>
                  <c:x val="-8.8211627334352279E-3"/>
                  <c:y val="1.388888888888889E-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552-49F7-9E05-FF52B3A2FD55}"/>
                </c:ext>
              </c:extLst>
            </c:dLbl>
            <c:dLbl>
              <c:idx val="6"/>
              <c:layout>
                <c:manualLayout>
                  <c:x val="-1.3233333333333333E-2"/>
                  <c:y val="9.2592592592592594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552-49F7-9E05-FF52B3A2FD55}"/>
                </c:ext>
              </c:extLst>
            </c:dLbl>
            <c:dLbl>
              <c:idx val="7"/>
              <c:layout>
                <c:manualLayout>
                  <c:x val="-4.4109286565890094E-3"/>
                  <c:y val="4.6296296296296297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552-49F7-9E05-FF52B3A2FD55}"/>
                </c:ext>
              </c:extLst>
            </c:dLbl>
            <c:numFmt formatCode="0.0%" sourceLinked="0"/>
            <c:spPr>
              <a:noFill/>
              <a:ln w="25400">
                <a:noFill/>
              </a:ln>
            </c:spPr>
            <c:txPr>
              <a:bodyPr/>
              <a:lstStyle/>
              <a:p>
                <a:pPr>
                  <a:defRPr sz="575" b="0"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5 000,00 e + Euros</c:v>
              </c:pt>
              <c:pt idx="1">
                <c:v>3 750,00 - 4 999,99 Euros</c:v>
              </c:pt>
              <c:pt idx="2">
                <c:v>2 500,00 - 3 749,99 Euros</c:v>
              </c:pt>
              <c:pt idx="3">
                <c:v>1 500,00 - 2 499,99 Euros</c:v>
              </c:pt>
              <c:pt idx="4">
                <c:v>1 000,00 - 1 499,99 Euros</c:v>
              </c:pt>
              <c:pt idx="5">
                <c:v>750,00 - 999,99 Euros</c:v>
              </c:pt>
              <c:pt idx="6">
                <c:v>&gt;RMMG e &lt;= 749,99 Euros</c:v>
              </c:pt>
              <c:pt idx="7">
                <c:v>&lt; = RMMG</c:v>
              </c:pt>
            </c:strLit>
          </c:cat>
          <c:val>
            <c:numLit>
              <c:formatCode>0.0%</c:formatCode>
              <c:ptCount val="8"/>
              <c:pt idx="0">
                <c:v>9.8669593262856112E-3</c:v>
              </c:pt>
              <c:pt idx="1">
                <c:v>1.2757122379501881E-2</c:v>
              </c:pt>
              <c:pt idx="2">
                <c:v>4.3067998566565131E-2</c:v>
              </c:pt>
              <c:pt idx="3">
                <c:v>0.12736964701666367</c:v>
              </c:pt>
              <c:pt idx="4">
                <c:v>0.21366197814011825</c:v>
              </c:pt>
              <c:pt idx="5">
                <c:v>0.28995296541838378</c:v>
              </c:pt>
              <c:pt idx="6">
                <c:v>0.2531356387744132</c:v>
              </c:pt>
              <c:pt idx="7">
                <c:v>5.0187690378068445E-2</c:v>
              </c:pt>
            </c:numLit>
          </c:val>
          <c:extLst>
            <c:ext xmlns:c16="http://schemas.microsoft.com/office/drawing/2014/chart" uri="{C3380CC4-5D6E-409C-BE32-E72D297353CC}">
              <c16:uniqueId val="{00000008-3552-49F7-9E05-FF52B3A2FD55}"/>
            </c:ext>
          </c:extLst>
        </c:ser>
        <c:dLbls>
          <c:showLegendKey val="0"/>
          <c:showVal val="1"/>
          <c:showCatName val="0"/>
          <c:showSerName val="0"/>
          <c:showPercent val="0"/>
          <c:showBubbleSize val="0"/>
        </c:dLbls>
        <c:gapWidth val="40"/>
        <c:axId val="290117888"/>
        <c:axId val="290199040"/>
      </c:barChart>
      <c:catAx>
        <c:axId val="290117888"/>
        <c:scaling>
          <c:orientation val="maxMin"/>
        </c:scaling>
        <c:delete val="0"/>
        <c:axPos val="l"/>
        <c:title>
          <c:tx>
            <c:rich>
              <a:bodyPr rot="0" vert="horz"/>
              <a:lstStyle/>
              <a:p>
                <a:pPr algn="ctr">
                  <a:defRPr sz="575" b="0" i="0" u="none" strike="noStrike" baseline="0">
                    <a:solidFill>
                      <a:schemeClr val="tx2"/>
                    </a:solidFill>
                    <a:latin typeface="Arial"/>
                    <a:ea typeface="Arial"/>
                    <a:cs typeface="Arial"/>
                  </a:defRPr>
                </a:pPr>
                <a:r>
                  <a:rPr lang="pt-PT">
                    <a:solidFill>
                      <a:schemeClr val="tx2"/>
                    </a:solidFill>
                  </a:rPr>
                  <a:t>Continente</a:t>
                </a:r>
              </a:p>
            </c:rich>
          </c:tx>
          <c:layout>
            <c:manualLayout>
              <c:xMode val="edge"/>
              <c:yMode val="edge"/>
              <c:x val="0.8199322916666667"/>
              <c:y val="9.1848227581272146E-2"/>
            </c:manualLayout>
          </c:layout>
          <c:overlay val="0"/>
          <c:spPr>
            <a:noFill/>
            <a:ln w="25400">
              <a:noFill/>
            </a:ln>
          </c:spPr>
        </c:title>
        <c:numFmt formatCode="General" sourceLinked="1"/>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290199040"/>
        <c:crosses val="autoZero"/>
        <c:auto val="1"/>
        <c:lblAlgn val="ctr"/>
        <c:lblOffset val="100"/>
        <c:tickLblSkip val="1"/>
        <c:tickMarkSkip val="1"/>
        <c:noMultiLvlLbl val="0"/>
      </c:catAx>
      <c:valAx>
        <c:axId val="290199040"/>
        <c:scaling>
          <c:orientation val="minMax"/>
        </c:scaling>
        <c:delete val="0"/>
        <c:axPos val="t"/>
        <c:numFmt formatCode="0.0%" sourceLinked="0"/>
        <c:majorTickMark val="none"/>
        <c:minorTickMark val="none"/>
        <c:tickLblPos val="none"/>
        <c:spPr>
          <a:ln w="9525">
            <a:noFill/>
          </a:ln>
        </c:spPr>
        <c:crossAx val="290117888"/>
        <c:crosses val="autoZero"/>
        <c:crossBetween val="between"/>
      </c:valAx>
      <c:spPr>
        <a:gradFill rotWithShape="0">
          <a:gsLst>
            <a:gs pos="0">
              <a:schemeClr val="accent6"/>
            </a:gs>
            <a:gs pos="100000">
              <a:srgbClr val="FFF2E5">
                <a:gamma/>
                <a:tint val="0"/>
                <a:invGamma/>
              </a:srgbClr>
            </a:gs>
          </a:gsLst>
          <a:lin ang="0" scaled="1"/>
        </a:gradFill>
        <a:ln w="25400">
          <a:noFill/>
        </a:ln>
      </c:spPr>
    </c:plotArea>
    <c:plotVisOnly val="1"/>
    <c:dispBlanksAs val="gap"/>
    <c:showDLblsOverMax val="0"/>
  </c:chart>
  <c:spPr>
    <a:solidFill>
      <a:schemeClr val="accent6"/>
    </a:solidFill>
    <a:ln w="9525">
      <a:noFill/>
    </a:ln>
  </c:spPr>
  <c:txPr>
    <a:bodyPr/>
    <a:lstStyle/>
    <a:p>
      <a:pPr>
        <a:defRPr sz="550" b="0" i="0" u="none" strike="noStrike" baseline="0">
          <a:solidFill>
            <a:srgbClr val="CC0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 </c:v>
                  </c:pt>
                  <c:pt idx="1">
                    <c:v>2020</c:v>
                  </c:pt>
                  <c:pt idx="2">
                    <c:v> </c:v>
                  </c:pt>
                  <c:pt idx="3">
                    <c:v> </c:v>
                  </c:pt>
                  <c:pt idx="4">
                    <c:v> </c:v>
                  </c:pt>
                  <c:pt idx="5">
                    <c:v> </c:v>
                  </c:pt>
                  <c:pt idx="6">
                    <c:v> </c:v>
                  </c:pt>
                  <c:pt idx="7">
                    <c:v>2021</c:v>
                  </c:pt>
                  <c:pt idx="8">
                    <c:v> </c:v>
                  </c:pt>
                  <c:pt idx="9">
                    <c:v> </c:v>
                  </c:pt>
                  <c:pt idx="10">
                    <c:v> </c:v>
                  </c:pt>
                  <c:pt idx="11">
                    <c:v> </c:v>
                  </c:pt>
                  <c:pt idx="12">
                    <c:v> </c:v>
                  </c:pt>
                </c:lvl>
              </c:multiLvlStrCache>
            </c:multiLvlStrRef>
          </c:cat>
          <c:val>
            <c:numRef>
              <c:f>'9lay_off'!$E$12:$Q$12</c:f>
              <c:numCache>
                <c:formatCode>0</c:formatCode>
                <c:ptCount val="13"/>
                <c:pt idx="0">
                  <c:v>217</c:v>
                </c:pt>
                <c:pt idx="1">
                  <c:v>231</c:v>
                </c:pt>
                <c:pt idx="2">
                  <c:v>269</c:v>
                </c:pt>
                <c:pt idx="3">
                  <c:v>258</c:v>
                </c:pt>
                <c:pt idx="4">
                  <c:v>347</c:v>
                </c:pt>
                <c:pt idx="5">
                  <c:v>385</c:v>
                </c:pt>
                <c:pt idx="6">
                  <c:v>331</c:v>
                </c:pt>
                <c:pt idx="7">
                  <c:v>305</c:v>
                </c:pt>
                <c:pt idx="8">
                  <c:v>243</c:v>
                </c:pt>
                <c:pt idx="9">
                  <c:v>198</c:v>
                </c:pt>
                <c:pt idx="10">
                  <c:v>146</c:v>
                </c:pt>
                <c:pt idx="11">
                  <c:v>122</c:v>
                </c:pt>
                <c:pt idx="12">
                  <c:v>129</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8550400"/>
        <c:axId val="148551936"/>
      </c:barChart>
      <c:catAx>
        <c:axId val="14855040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551936"/>
        <c:crosses val="autoZero"/>
        <c:auto val="1"/>
        <c:lblAlgn val="ctr"/>
        <c:lblOffset val="100"/>
        <c:tickLblSkip val="1"/>
        <c:tickMarkSkip val="1"/>
        <c:noMultiLvlLbl val="0"/>
      </c:catAx>
      <c:valAx>
        <c:axId val="148551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5504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0.01354</cdr:x>
      <cdr:y>0.91862</cdr:y>
    </cdr:from>
    <cdr:to>
      <cdr:x>0.22954</cdr:x>
      <cdr:y>0.97496</cdr:y>
    </cdr:to>
    <cdr:sp macro="" textlink="">
      <cdr:nvSpPr>
        <cdr:cNvPr id="2079755" name="Text Box 11"/>
        <cdr:cNvSpPr txBox="1">
          <a:spLocks xmlns:a="http://schemas.openxmlformats.org/drawingml/2006/main" noChangeArrowheads="1"/>
        </cdr:cNvSpPr>
      </cdr:nvSpPr>
      <cdr:spPr bwMode="auto">
        <a:xfrm xmlns:a="http://schemas.openxmlformats.org/drawingml/2006/main">
          <a:off x="38995" y="1984219"/>
          <a:ext cx="622093"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fonte: </a:t>
          </a:r>
          <a:r>
            <a:rPr lang="pt-PT" sz="600" b="0" i="0" u="none" strike="noStrike" baseline="0">
              <a:solidFill>
                <a:schemeClr val="tx2"/>
              </a:solidFill>
              <a:latin typeface="Arial"/>
              <a:cs typeface="Arial"/>
            </a:rPr>
            <a:t>II/MTSSS</a:t>
          </a:r>
          <a:r>
            <a:rPr lang="pt-PT" sz="700" b="0" i="0" u="none" strike="noStrike" baseline="0">
              <a:solidFill>
                <a:schemeClr val="tx2"/>
              </a:solidFill>
              <a:latin typeface="Arial"/>
              <a:cs typeface="Arial"/>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0.00992</cdr:x>
      <cdr:y>0.9084</cdr:y>
    </cdr:from>
    <cdr:to>
      <cdr:x>0.95911</cdr:x>
      <cdr:y>0.99219</cdr:y>
    </cdr:to>
    <cdr:sp macro="" textlink="">
      <cdr:nvSpPr>
        <cdr:cNvPr id="2" name="CaixaDeTexto 1"/>
        <cdr:cNvSpPr txBox="1"/>
      </cdr:nvSpPr>
      <cdr:spPr>
        <a:xfrm xmlns:a="http://schemas.openxmlformats.org/drawingml/2006/main">
          <a:off x="28574" y="1962149"/>
          <a:ext cx="2733675" cy="180975"/>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effectLst/>
              <a:latin typeface="Arial" panose="020B0604020202020204" pitchFamily="34" charset="0"/>
              <a:ea typeface="+mn-ea"/>
              <a:cs typeface="Arial" panose="020B0604020202020204" pitchFamily="34" charset="0"/>
            </a:rPr>
            <a:t>fonte: GEP/MTSSS, Inquérito aos Salários por Profissões na Construção.</a:t>
          </a:r>
          <a:endParaRPr lang="pt-PT" sz="600">
            <a:solidFill>
              <a:schemeClr val="tx2"/>
            </a:solidFill>
            <a:effectLst/>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0.84961</cdr:y>
    </cdr:from>
    <cdr:to>
      <cdr:x>0.99219</cdr:x>
      <cdr:y>1</cdr:y>
    </cdr:to>
    <cdr:sp macro="" textlink="">
      <cdr:nvSpPr>
        <cdr:cNvPr id="2" name="CaixaDeTexto 1"/>
        <cdr:cNvSpPr txBox="1"/>
      </cdr:nvSpPr>
      <cdr:spPr>
        <a:xfrm xmlns:a="http://schemas.openxmlformats.org/drawingml/2006/main">
          <a:off x="0" y="1835149"/>
          <a:ext cx="2857500" cy="32485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00" b="0" i="0" baseline="0">
              <a:solidFill>
                <a:schemeClr val="tx2"/>
              </a:solidFill>
              <a:latin typeface="Arial" pitchFamily="34" charset="0"/>
              <a:ea typeface="+mn-ea"/>
              <a:cs typeface="Arial" pitchFamily="34" charset="0"/>
            </a:rPr>
            <a:t>fonte: GEP/MTSSS, Quadros de Pessoal.  </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00" b="0" i="0" baseline="0">
              <a:solidFill>
                <a:schemeClr val="tx2"/>
              </a:solidFill>
              <a:latin typeface="Arial" pitchFamily="34" charset="0"/>
              <a:ea typeface="+mn-ea"/>
              <a:cs typeface="Arial" pitchFamily="34" charset="0"/>
            </a:rPr>
            <a:t>(1) que trabalharam o horário completo tendo  auferido remuneração completa no </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00" b="0" i="0" baseline="0">
              <a:solidFill>
                <a:schemeClr val="tx2"/>
              </a:solidFill>
              <a:latin typeface="Arial" pitchFamily="34" charset="0"/>
              <a:ea typeface="+mn-ea"/>
              <a:cs typeface="Arial" pitchFamily="34" charset="0"/>
            </a:rPr>
            <a:t>período de referência(outubro).</a:t>
          </a:r>
        </a:p>
        <a:p xmlns:a="http://schemas.openxmlformats.org/drawingml/2006/main">
          <a:pPr algn="just"/>
          <a:endParaRPr lang="pt-PT" sz="500">
            <a:solidFill>
              <a:schemeClr val="tx2"/>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9.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80513" y="0"/>
          <a:ext cx="658156"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570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6675" y="0"/>
          <a:ext cx="595118" cy="166665"/>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1.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3.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6.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9.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absolute">
    <xdr:from>
      <xdr:col>2</xdr:col>
      <xdr:colOff>104027</xdr:colOff>
      <xdr:row>42</xdr:row>
      <xdr:rowOff>62379</xdr:rowOff>
    </xdr:from>
    <xdr:to>
      <xdr:col>7</xdr:col>
      <xdr:colOff>507527</xdr:colOff>
      <xdr:row>54</xdr:row>
      <xdr:rowOff>164979</xdr:rowOff>
    </xdr:to>
    <xdr:graphicFrame macro="">
      <xdr:nvGraphicFramePr>
        <xdr:cNvPr id="8"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41</xdr:row>
      <xdr:rowOff>76200</xdr:rowOff>
    </xdr:from>
    <xdr:to>
      <xdr:col>14</xdr:col>
      <xdr:colOff>470175</xdr:colOff>
      <xdr:row>54</xdr:row>
      <xdr:rowOff>7350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111124</xdr:colOff>
      <xdr:row>14</xdr:row>
      <xdr:rowOff>3175</xdr:rowOff>
    </xdr:from>
    <xdr:to>
      <xdr:col>7</xdr:col>
      <xdr:colOff>514624</xdr:colOff>
      <xdr:row>26</xdr:row>
      <xdr:rowOff>105775</xdr:rowOff>
    </xdr:to>
    <xdr:graphicFrame macro="">
      <xdr:nvGraphicFramePr>
        <xdr:cNvPr id="10" name="Chart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104775</xdr:colOff>
      <xdr:row>13</xdr:row>
      <xdr:rowOff>114300</xdr:rowOff>
    </xdr:from>
    <xdr:to>
      <xdr:col>15</xdr:col>
      <xdr:colOff>44724</xdr:colOff>
      <xdr:row>26</xdr:row>
      <xdr:rowOff>35925</xdr:rowOff>
    </xdr:to>
    <xdr:graphicFrame macro="">
      <xdr:nvGraphicFramePr>
        <xdr:cNvPr id="11" name="Chart 38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43.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4.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5.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6.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6.xml><?xml version="1.0" encoding="utf-8"?>
<c:userShapes xmlns:c="http://schemas.openxmlformats.org/drawingml/2006/chart">
  <cdr:relSizeAnchor xmlns:cdr="http://schemas.openxmlformats.org/drawingml/2006/chartDrawing">
    <cdr:from>
      <cdr:x>0.0463</cdr:x>
      <cdr:y>0.85549</cdr:y>
    </cdr:from>
    <cdr:to>
      <cdr:x>0.70115</cdr:x>
      <cdr:y>0.98677</cdr:y>
    </cdr:to>
    <cdr:sp macro="" textlink="">
      <cdr:nvSpPr>
        <cdr:cNvPr id="3" name="CaixaDeTexto 2"/>
        <cdr:cNvSpPr txBox="1"/>
      </cdr:nvSpPr>
      <cdr:spPr>
        <a:xfrm xmlns:a="http://schemas.openxmlformats.org/drawingml/2006/main">
          <a:off x="133350" y="1847860"/>
          <a:ext cx="1885968" cy="283565"/>
        </a:xfrm>
        <a:prstGeom xmlns:a="http://schemas.openxmlformats.org/drawingml/2006/main" prst="rect">
          <a:avLst/>
        </a:prstGeom>
      </cdr:spPr>
      <cdr:txBody>
        <a:bodyPr xmlns:a="http://schemas.openxmlformats.org/drawingml/2006/main" vertOverflow="clip" wrap="none" rtlCol="0" anchor="ctr" anchorCtr="0"/>
        <a:lstStyle xmlns:a="http://schemas.openxmlformats.org/drawingml/2006/main"/>
        <a:p xmlns:a="http://schemas.openxmlformats.org/drawingml/2006/main">
          <a:pPr algn="l"/>
          <a:fld id="{E3B960B4-8370-4D9E-B454-745C60BEF3F9}" type="TxLink">
            <a:rPr lang="en-US" sz="600" b="0" i="0" u="none" strike="noStrike">
              <a:solidFill>
                <a:schemeClr val="tx2"/>
              </a:solidFill>
              <a:latin typeface="Arial"/>
              <a:ea typeface="+mn-ea"/>
              <a:cs typeface="Arial"/>
            </a:rPr>
            <a:pPr algn="l"/>
            <a:t>Fonte: Eurostat.
Nota: dados atualizados a 04 novembro 2021.</a:t>
          </a:fld>
          <a:endParaRPr lang="pt-PT" sz="600">
            <a:solidFill>
              <a:schemeClr val="tx2"/>
            </a:solidFill>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0.01436</cdr:x>
      <cdr:y>0.92724</cdr:y>
    </cdr:from>
    <cdr:to>
      <cdr:x>0.57235</cdr:x>
      <cdr:y>1</cdr:y>
    </cdr:to>
    <cdr:sp macro="" textlink="">
      <cdr:nvSpPr>
        <cdr:cNvPr id="1010689" name="Text Box 1"/>
        <cdr:cNvSpPr txBox="1">
          <a:spLocks xmlns:a="http://schemas.openxmlformats.org/drawingml/2006/main" noChangeArrowheads="1"/>
        </cdr:cNvSpPr>
      </cdr:nvSpPr>
      <cdr:spPr bwMode="auto">
        <a:xfrm xmlns:a="http://schemas.openxmlformats.org/drawingml/2006/main">
          <a:off x="42538" y="1989962"/>
          <a:ext cx="1652912" cy="1531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0800" rIns="0" bIns="1080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r>
            <a:rPr lang="pt-PT" sz="600" b="0" i="0" u="none" strike="noStrike" baseline="0">
              <a:solidFill>
                <a:srgbClr val="008000"/>
              </a:solidFill>
              <a:latin typeface="Arial"/>
              <a:cs typeface="Arial"/>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0.0152</cdr:x>
      <cdr:y>0.9247</cdr:y>
    </cdr:from>
    <cdr:to>
      <cdr:x>0.0152</cdr:x>
      <cdr:y>0.9247</cdr:y>
    </cdr:to>
    <cdr:sp macro="" textlink="">
      <cdr:nvSpPr>
        <cdr:cNvPr id="2064385" name="Text Box 1"/>
        <cdr:cNvSpPr txBox="1">
          <a:spLocks xmlns:a="http://schemas.openxmlformats.org/drawingml/2006/main" noChangeArrowheads="1"/>
        </cdr:cNvSpPr>
      </cdr:nvSpPr>
      <cdr:spPr bwMode="auto">
        <a:xfrm xmlns:a="http://schemas.openxmlformats.org/drawingml/2006/main">
          <a:off x="50800" y="210387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10800" rIns="0" bIns="10800" anchor="t" upright="1"/>
        <a:lstStyle xmlns:a="http://schemas.openxmlformats.org/drawingml/2006/main"/>
        <a:p xmlns:a="http://schemas.openxmlformats.org/drawingml/2006/main">
          <a:pPr algn="l" rtl="0">
            <a:defRPr sz="1000"/>
          </a:pPr>
          <a:r>
            <a:rPr lang="pt-PT" sz="625" b="0" i="0" u="none" strike="noStrike" baseline="0">
              <a:solidFill>
                <a:srgbClr val="008000"/>
              </a:solidFill>
              <a:latin typeface="Arial"/>
              <a:cs typeface="Arial"/>
            </a:rPr>
            <a:t>fonte: INE, Inquérito ao Emprego</a:t>
          </a:r>
        </a:p>
      </cdr:txBody>
    </cdr:sp>
  </cdr:relSizeAnchor>
  <cdr:relSizeAnchor xmlns:cdr="http://schemas.openxmlformats.org/drawingml/2006/chartDrawing">
    <cdr:from>
      <cdr:x>0.0152</cdr:x>
      <cdr:y>0.92661</cdr:y>
    </cdr:from>
    <cdr:to>
      <cdr:x>0.53442</cdr:x>
      <cdr:y>0.9786</cdr:y>
    </cdr:to>
    <cdr:sp macro="" textlink="">
      <cdr:nvSpPr>
        <cdr:cNvPr id="2064386" name="Text Box 2"/>
        <cdr:cNvSpPr txBox="1">
          <a:spLocks xmlns:a="http://schemas.openxmlformats.org/drawingml/2006/main" noChangeArrowheads="1"/>
        </cdr:cNvSpPr>
      </cdr:nvSpPr>
      <cdr:spPr bwMode="auto">
        <a:xfrm xmlns:a="http://schemas.openxmlformats.org/drawingml/2006/main">
          <a:off x="50800" y="2108240"/>
          <a:ext cx="1622546" cy="123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991225"/>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867150"/>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38100</xdr:colOff>
      <xdr:row>44</xdr:row>
      <xdr:rowOff>66675</xdr:rowOff>
    </xdr:from>
    <xdr:to>
      <xdr:col>14</xdr:col>
      <xdr:colOff>441600</xdr:colOff>
      <xdr:row>56</xdr:row>
      <xdr:rowOff>169275</xdr:rowOff>
    </xdr:to>
    <xdr:graphicFrame macro="">
      <xdr:nvGraphicFramePr>
        <xdr:cNvPr id="10"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85725</xdr:colOff>
      <xdr:row>8</xdr:row>
      <xdr:rowOff>142875</xdr:rowOff>
    </xdr:from>
    <xdr:to>
      <xdr:col>14</xdr:col>
      <xdr:colOff>489225</xdr:colOff>
      <xdr:row>21</xdr:row>
      <xdr:rowOff>74025</xdr:rowOff>
    </xdr:to>
    <xdr:graphicFrame macro="">
      <xdr:nvGraphicFramePr>
        <xdr:cNvPr id="14" name="Chart 38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638676"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8"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133350</xdr:colOff>
      <xdr:row>36</xdr:row>
      <xdr:rowOff>47625</xdr:rowOff>
    </xdr:from>
    <xdr:to>
      <xdr:col>7</xdr:col>
      <xdr:colOff>536850</xdr:colOff>
      <xdr:row>48</xdr:row>
      <xdr:rowOff>150225</xdr:rowOff>
    </xdr:to>
    <xdr:graphicFrame macro="">
      <xdr:nvGraphicFramePr>
        <xdr:cNvPr id="163"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104775</xdr:colOff>
      <xdr:row>15</xdr:row>
      <xdr:rowOff>82551</xdr:rowOff>
    </xdr:from>
    <xdr:to>
      <xdr:col>7</xdr:col>
      <xdr:colOff>393975</xdr:colOff>
      <xdr:row>29</xdr:row>
      <xdr:rowOff>1001</xdr:rowOff>
    </xdr:to>
    <xdr:graphicFrame macro="">
      <xdr:nvGraphicFramePr>
        <xdr:cNvPr id="180"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11_Nov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_OLD"/>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9.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s://www.ine.pt/produtos/bases%20de%20dad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6" customWidth="1"/>
    <col min="2" max="2" width="2.5703125" style="96" customWidth="1"/>
    <col min="3" max="3" width="16.28515625" style="96" customWidth="1"/>
    <col min="4" max="4" width="22.28515625" style="96" customWidth="1"/>
    <col min="5" max="5" width="2.5703125" style="207" customWidth="1"/>
    <col min="6" max="6" width="1" style="96" customWidth="1"/>
    <col min="7" max="7" width="14" style="96" customWidth="1"/>
    <col min="8" max="8" width="5.5703125" style="96" customWidth="1"/>
    <col min="9" max="9" width="4.28515625" style="96" customWidth="1"/>
    <col min="10" max="10" width="33.7109375" style="96" customWidth="1"/>
    <col min="11" max="11" width="2.42578125" style="96" customWidth="1"/>
    <col min="12" max="12" width="1.42578125" style="96" customWidth="1"/>
    <col min="13" max="16384" width="9.28515625" style="96"/>
  </cols>
  <sheetData>
    <row r="1" spans="1:12" ht="7.5" customHeight="1" x14ac:dyDescent="0.2">
      <c r="A1" s="221"/>
      <c r="B1" s="218"/>
      <c r="C1" s="218"/>
      <c r="D1" s="218"/>
      <c r="E1" s="660"/>
      <c r="F1" s="218"/>
      <c r="G1" s="218"/>
      <c r="H1" s="218"/>
      <c r="I1" s="218"/>
      <c r="J1" s="218"/>
      <c r="K1" s="218"/>
      <c r="L1" s="218"/>
    </row>
    <row r="2" spans="1:12" ht="17.25" customHeight="1" x14ac:dyDescent="0.2">
      <c r="A2" s="221"/>
      <c r="B2" s="199"/>
      <c r="C2" s="200"/>
      <c r="D2" s="200"/>
      <c r="E2" s="661"/>
      <c r="F2" s="200"/>
      <c r="G2" s="200"/>
      <c r="H2" s="200"/>
      <c r="I2" s="201"/>
      <c r="J2" s="202"/>
      <c r="K2" s="202"/>
      <c r="L2" s="221"/>
    </row>
    <row r="3" spans="1:12" x14ac:dyDescent="0.2">
      <c r="A3" s="221"/>
      <c r="B3" s="199"/>
      <c r="C3" s="200"/>
      <c r="D3" s="200"/>
      <c r="E3" s="661"/>
      <c r="F3" s="200"/>
      <c r="G3" s="200"/>
      <c r="H3" s="200"/>
      <c r="I3" s="201"/>
      <c r="J3" s="199"/>
      <c r="K3" s="202"/>
      <c r="L3" s="221"/>
    </row>
    <row r="4" spans="1:12" ht="33.75" customHeight="1" x14ac:dyDescent="0.2">
      <c r="A4" s="221"/>
      <c r="B4" s="199"/>
      <c r="C4" s="1899"/>
      <c r="D4" s="1899"/>
      <c r="E4" s="1899"/>
      <c r="F4" s="1899"/>
      <c r="G4" s="846"/>
      <c r="H4" s="201"/>
      <c r="I4" s="201"/>
      <c r="J4" s="203" t="s">
        <v>34</v>
      </c>
      <c r="K4" s="199"/>
      <c r="L4" s="221"/>
    </row>
    <row r="5" spans="1:12" s="101" customFormat="1" ht="12.75" customHeight="1" x14ac:dyDescent="0.2">
      <c r="A5" s="223"/>
      <c r="B5" s="1900"/>
      <c r="C5" s="1900"/>
      <c r="D5" s="1900"/>
      <c r="E5" s="1900"/>
      <c r="F5" s="218"/>
      <c r="G5" s="204"/>
      <c r="H5" s="204"/>
      <c r="I5" s="204"/>
      <c r="J5" s="205"/>
      <c r="K5" s="206"/>
      <c r="L5" s="221"/>
    </row>
    <row r="6" spans="1:12" ht="12.75" customHeight="1" x14ac:dyDescent="0.2">
      <c r="A6" s="221"/>
      <c r="B6" s="221"/>
      <c r="C6" s="218"/>
      <c r="D6" s="218"/>
      <c r="E6" s="660"/>
      <c r="F6" s="218"/>
      <c r="G6" s="204"/>
      <c r="H6" s="204"/>
      <c r="I6" s="204"/>
      <c r="J6" s="205"/>
      <c r="K6" s="206"/>
      <c r="L6" s="221"/>
    </row>
    <row r="7" spans="1:12" ht="12.75" customHeight="1" x14ac:dyDescent="0.2">
      <c r="A7" s="221"/>
      <c r="B7" s="221"/>
      <c r="C7" s="218"/>
      <c r="D7" s="218"/>
      <c r="E7" s="660"/>
      <c r="F7" s="218"/>
      <c r="G7" s="204"/>
      <c r="H7" s="204"/>
      <c r="I7" s="217"/>
      <c r="J7" s="205"/>
      <c r="K7" s="206"/>
      <c r="L7" s="221"/>
    </row>
    <row r="8" spans="1:12" ht="12.75" customHeight="1" x14ac:dyDescent="0.2">
      <c r="A8" s="221"/>
      <c r="B8" s="221"/>
      <c r="C8" s="218"/>
      <c r="D8" s="218"/>
      <c r="E8" s="660"/>
      <c r="F8" s="218"/>
      <c r="G8" s="204"/>
      <c r="H8" s="204"/>
      <c r="I8" s="217"/>
      <c r="J8" s="205"/>
      <c r="K8" s="206"/>
      <c r="L8" s="221"/>
    </row>
    <row r="9" spans="1:12" ht="12.75" customHeight="1" x14ac:dyDescent="0.2">
      <c r="A9" s="221"/>
      <c r="B9" s="221"/>
      <c r="C9" s="218"/>
      <c r="D9" s="218"/>
      <c r="E9" s="660"/>
      <c r="F9" s="218"/>
      <c r="G9" s="204"/>
      <c r="H9" s="204"/>
      <c r="I9" s="217"/>
      <c r="J9" s="205"/>
      <c r="K9" s="206"/>
      <c r="L9" s="221"/>
    </row>
    <row r="10" spans="1:12" ht="12.75" customHeight="1" x14ac:dyDescent="0.2">
      <c r="A10" s="221"/>
      <c r="B10" s="221"/>
      <c r="C10" s="218"/>
      <c r="D10" s="218"/>
      <c r="E10" s="660"/>
      <c r="F10" s="218"/>
      <c r="G10" s="204"/>
      <c r="H10" s="204"/>
      <c r="I10" s="204"/>
      <c r="J10" s="205"/>
      <c r="K10" s="206"/>
      <c r="L10" s="221"/>
    </row>
    <row r="11" spans="1:12" ht="12.75" customHeight="1" x14ac:dyDescent="0.2">
      <c r="A11" s="221"/>
      <c r="B11" s="221"/>
      <c r="C11" s="218"/>
      <c r="D11" s="218"/>
      <c r="E11" s="660"/>
      <c r="F11" s="218"/>
      <c r="G11" s="204"/>
      <c r="H11" s="204"/>
      <c r="I11" s="204"/>
      <c r="J11" s="205"/>
      <c r="K11" s="206"/>
      <c r="L11" s="221"/>
    </row>
    <row r="12" spans="1:12" ht="12.75" customHeight="1" x14ac:dyDescent="0.2">
      <c r="A12" s="221"/>
      <c r="B12" s="221"/>
      <c r="C12" s="218"/>
      <c r="D12" s="218"/>
      <c r="E12" s="660"/>
      <c r="F12" s="218"/>
      <c r="G12" s="204"/>
      <c r="H12" s="204"/>
      <c r="I12" s="204"/>
      <c r="J12" s="205"/>
      <c r="K12" s="206"/>
      <c r="L12" s="221"/>
    </row>
    <row r="13" spans="1:12" x14ac:dyDescent="0.2">
      <c r="A13" s="221"/>
      <c r="B13" s="221"/>
      <c r="C13" s="218"/>
      <c r="D13" s="218"/>
      <c r="E13" s="660"/>
      <c r="F13" s="218"/>
      <c r="G13" s="204"/>
      <c r="H13" s="204"/>
      <c r="I13" s="204"/>
      <c r="J13" s="205"/>
      <c r="K13" s="206"/>
      <c r="L13" s="221"/>
    </row>
    <row r="14" spans="1:12" x14ac:dyDescent="0.2">
      <c r="A14" s="221"/>
      <c r="B14" s="233" t="s">
        <v>27</v>
      </c>
      <c r="C14" s="231"/>
      <c r="D14" s="231"/>
      <c r="E14" s="662"/>
      <c r="F14" s="218"/>
      <c r="G14" s="204"/>
      <c r="H14" s="204"/>
      <c r="I14" s="204"/>
      <c r="J14" s="205"/>
      <c r="K14" s="206"/>
      <c r="L14" s="221"/>
    </row>
    <row r="15" spans="1:12" ht="13.5" thickBot="1" x14ac:dyDescent="0.25">
      <c r="A15" s="221"/>
      <c r="B15" s="221"/>
      <c r="C15" s="218"/>
      <c r="D15" s="218"/>
      <c r="E15" s="660"/>
      <c r="F15" s="218"/>
      <c r="G15" s="204"/>
      <c r="H15" s="204"/>
      <c r="I15" s="204"/>
      <c r="J15" s="205"/>
      <c r="K15" s="206"/>
      <c r="L15" s="221"/>
    </row>
    <row r="16" spans="1:12" ht="13.5" thickBot="1" x14ac:dyDescent="0.25">
      <c r="A16" s="221"/>
      <c r="B16" s="238"/>
      <c r="C16" s="227" t="s">
        <v>21</v>
      </c>
      <c r="D16" s="227"/>
      <c r="E16" s="663">
        <v>3</v>
      </c>
      <c r="F16" s="218"/>
      <c r="G16" s="204"/>
      <c r="H16" s="204"/>
      <c r="I16" s="204"/>
      <c r="J16" s="205"/>
      <c r="K16" s="206"/>
      <c r="L16" s="221"/>
    </row>
    <row r="17" spans="1:12" ht="13.5" thickBot="1" x14ac:dyDescent="0.25">
      <c r="A17" s="221"/>
      <c r="B17" s="221"/>
      <c r="C17" s="232"/>
      <c r="D17" s="232"/>
      <c r="E17" s="664"/>
      <c r="F17" s="218"/>
      <c r="G17" s="204"/>
      <c r="H17" s="204"/>
      <c r="I17" s="204"/>
      <c r="J17" s="205"/>
      <c r="K17" s="206"/>
      <c r="L17" s="221"/>
    </row>
    <row r="18" spans="1:12" ht="13.5" thickBot="1" x14ac:dyDescent="0.25">
      <c r="A18" s="221"/>
      <c r="B18" s="238"/>
      <c r="C18" s="227" t="s">
        <v>537</v>
      </c>
      <c r="D18" s="227"/>
      <c r="E18" s="665">
        <v>4</v>
      </c>
      <c r="F18" s="218"/>
      <c r="G18" s="204"/>
      <c r="H18" s="204"/>
      <c r="I18" s="204"/>
      <c r="J18" s="205"/>
      <c r="K18" s="206"/>
      <c r="L18" s="221"/>
    </row>
    <row r="19" spans="1:12" ht="13.5" thickBot="1" x14ac:dyDescent="0.25">
      <c r="A19" s="221"/>
      <c r="B19" s="222"/>
      <c r="C19" s="226"/>
      <c r="D19" s="226"/>
      <c r="E19" s="666"/>
      <c r="F19" s="218"/>
      <c r="G19" s="204"/>
      <c r="H19" s="204"/>
      <c r="I19" s="204"/>
      <c r="J19" s="205"/>
      <c r="K19" s="206"/>
      <c r="L19" s="221"/>
    </row>
    <row r="20" spans="1:12" ht="13.5" customHeight="1" thickBot="1" x14ac:dyDescent="0.25">
      <c r="A20" s="221"/>
      <c r="B20" s="237"/>
      <c r="C20" s="1901" t="s">
        <v>32</v>
      </c>
      <c r="D20" s="1902"/>
      <c r="E20" s="665">
        <v>6</v>
      </c>
      <c r="F20" s="218"/>
      <c r="G20" s="204"/>
      <c r="H20" s="204"/>
      <c r="I20" s="204"/>
      <c r="J20" s="205"/>
      <c r="K20" s="206"/>
      <c r="L20" s="221"/>
    </row>
    <row r="21" spans="1:12" x14ac:dyDescent="0.2">
      <c r="A21" s="221"/>
      <c r="B21" s="229"/>
      <c r="C21" s="1898" t="s">
        <v>2</v>
      </c>
      <c r="D21" s="1898"/>
      <c r="E21" s="664">
        <v>6</v>
      </c>
      <c r="F21" s="218"/>
      <c r="G21" s="204"/>
      <c r="H21" s="204"/>
      <c r="I21" s="204"/>
      <c r="J21" s="205"/>
      <c r="K21" s="206"/>
      <c r="L21" s="221"/>
    </row>
    <row r="22" spans="1:12" x14ac:dyDescent="0.2">
      <c r="A22" s="221"/>
      <c r="B22" s="229"/>
      <c r="C22" s="1898" t="s">
        <v>13</v>
      </c>
      <c r="D22" s="1898"/>
      <c r="E22" s="664">
        <v>7</v>
      </c>
      <c r="F22" s="218"/>
      <c r="G22" s="204"/>
      <c r="H22" s="204"/>
      <c r="I22" s="204"/>
      <c r="J22" s="205"/>
      <c r="K22" s="206"/>
      <c r="L22" s="221"/>
    </row>
    <row r="23" spans="1:12" x14ac:dyDescent="0.2">
      <c r="A23" s="221"/>
      <c r="B23" s="229"/>
      <c r="C23" s="1898" t="s">
        <v>7</v>
      </c>
      <c r="D23" s="1898"/>
      <c r="E23" s="664">
        <v>8</v>
      </c>
      <c r="F23" s="218"/>
      <c r="G23" s="204"/>
      <c r="H23" s="204"/>
      <c r="I23" s="204"/>
      <c r="J23" s="205"/>
      <c r="K23" s="206"/>
      <c r="L23" s="221"/>
    </row>
    <row r="24" spans="1:12" x14ac:dyDescent="0.2">
      <c r="A24" s="221"/>
      <c r="B24" s="230"/>
      <c r="C24" s="1898" t="s">
        <v>367</v>
      </c>
      <c r="D24" s="1898"/>
      <c r="E24" s="664">
        <v>9</v>
      </c>
      <c r="F24" s="218"/>
      <c r="G24" s="208"/>
      <c r="H24" s="204"/>
      <c r="I24" s="204"/>
      <c r="J24" s="205"/>
      <c r="K24" s="206"/>
      <c r="L24" s="221"/>
    </row>
    <row r="25" spans="1:12" ht="22.5" customHeight="1" x14ac:dyDescent="0.2">
      <c r="A25" s="221"/>
      <c r="B25" s="224"/>
      <c r="C25" s="1903" t="s">
        <v>28</v>
      </c>
      <c r="D25" s="1903"/>
      <c r="E25" s="664">
        <v>10</v>
      </c>
      <c r="F25" s="218"/>
      <c r="G25" s="204"/>
      <c r="H25" s="204"/>
      <c r="I25" s="204"/>
      <c r="J25" s="205"/>
      <c r="K25" s="206"/>
      <c r="L25" s="221"/>
    </row>
    <row r="26" spans="1:12" x14ac:dyDescent="0.2">
      <c r="A26" s="221"/>
      <c r="B26" s="224"/>
      <c r="C26" s="1898" t="s">
        <v>25</v>
      </c>
      <c r="D26" s="1898"/>
      <c r="E26" s="664">
        <v>11</v>
      </c>
      <c r="F26" s="218"/>
      <c r="G26" s="204"/>
      <c r="H26" s="204"/>
      <c r="I26" s="204"/>
      <c r="J26" s="205"/>
      <c r="K26" s="206"/>
      <c r="L26" s="221"/>
    </row>
    <row r="27" spans="1:12" ht="12.75" customHeight="1" thickBot="1" x14ac:dyDescent="0.25">
      <c r="A27" s="221"/>
      <c r="B27" s="218"/>
      <c r="C27" s="1282"/>
      <c r="D27" s="1282"/>
      <c r="E27" s="664"/>
      <c r="F27" s="218"/>
      <c r="G27" s="204"/>
      <c r="H27" s="1904">
        <v>44501</v>
      </c>
      <c r="I27" s="1905"/>
      <c r="J27" s="1905"/>
      <c r="K27" s="208"/>
      <c r="L27" s="221"/>
    </row>
    <row r="28" spans="1:12" ht="13.5" customHeight="1" thickBot="1" x14ac:dyDescent="0.25">
      <c r="A28" s="221"/>
      <c r="B28" s="294"/>
      <c r="C28" s="1906" t="s">
        <v>12</v>
      </c>
      <c r="D28" s="1902"/>
      <c r="E28" s="665">
        <v>12</v>
      </c>
      <c r="F28" s="218"/>
      <c r="G28" s="204"/>
      <c r="H28" s="1905"/>
      <c r="I28" s="1905"/>
      <c r="J28" s="1905"/>
      <c r="K28" s="208"/>
      <c r="L28" s="221"/>
    </row>
    <row r="29" spans="1:12" ht="12.75" hidden="1" customHeight="1" x14ac:dyDescent="0.2">
      <c r="A29" s="221"/>
      <c r="B29" s="219"/>
      <c r="C29" s="1898" t="s">
        <v>44</v>
      </c>
      <c r="D29" s="1898"/>
      <c r="E29" s="664">
        <v>12</v>
      </c>
      <c r="F29" s="218"/>
      <c r="G29" s="204"/>
      <c r="H29" s="1905"/>
      <c r="I29" s="1905"/>
      <c r="J29" s="1905"/>
      <c r="K29" s="208"/>
      <c r="L29" s="221"/>
    </row>
    <row r="30" spans="1:12" ht="22.5" customHeight="1" x14ac:dyDescent="0.2">
      <c r="A30" s="221"/>
      <c r="B30" s="219"/>
      <c r="C30" s="1907" t="s">
        <v>369</v>
      </c>
      <c r="D30" s="1907"/>
      <c r="E30" s="664">
        <v>12</v>
      </c>
      <c r="F30" s="218"/>
      <c r="G30" s="204"/>
      <c r="H30" s="1905"/>
      <c r="I30" s="1905"/>
      <c r="J30" s="1905"/>
      <c r="K30" s="208"/>
      <c r="L30" s="221"/>
    </row>
    <row r="31" spans="1:12" ht="12.75" customHeight="1" thickBot="1" x14ac:dyDescent="0.25">
      <c r="A31" s="221"/>
      <c r="B31" s="224"/>
      <c r="C31" s="228"/>
      <c r="D31" s="228"/>
      <c r="E31" s="666"/>
      <c r="F31" s="218"/>
      <c r="G31" s="204"/>
      <c r="H31" s="1905"/>
      <c r="I31" s="1905"/>
      <c r="J31" s="1905"/>
      <c r="K31" s="208"/>
      <c r="L31" s="221"/>
    </row>
    <row r="32" spans="1:12" ht="13.5" customHeight="1" thickBot="1" x14ac:dyDescent="0.25">
      <c r="A32" s="221"/>
      <c r="B32" s="236"/>
      <c r="C32" s="1283" t="s">
        <v>11</v>
      </c>
      <c r="D32" s="1283"/>
      <c r="E32" s="665">
        <v>13</v>
      </c>
      <c r="F32" s="218"/>
      <c r="G32" s="204"/>
      <c r="H32" s="1905"/>
      <c r="I32" s="1905"/>
      <c r="J32" s="1905"/>
      <c r="K32" s="208"/>
      <c r="L32" s="221"/>
    </row>
    <row r="33" spans="1:12" ht="12.75" customHeight="1" x14ac:dyDescent="0.2">
      <c r="A33" s="221"/>
      <c r="B33" s="219"/>
      <c r="C33" s="1908" t="s">
        <v>18</v>
      </c>
      <c r="D33" s="1908"/>
      <c r="E33" s="664">
        <v>13</v>
      </c>
      <c r="F33" s="218"/>
      <c r="G33" s="204"/>
      <c r="H33" s="1905"/>
      <c r="I33" s="1905"/>
      <c r="J33" s="1905"/>
      <c r="K33" s="208"/>
      <c r="L33" s="221"/>
    </row>
    <row r="34" spans="1:12" ht="12.75" customHeight="1" x14ac:dyDescent="0.2">
      <c r="A34" s="221"/>
      <c r="B34" s="219"/>
      <c r="C34" s="1909" t="s">
        <v>8</v>
      </c>
      <c r="D34" s="1909"/>
      <c r="E34" s="664">
        <v>14</v>
      </c>
      <c r="F34" s="218"/>
      <c r="G34" s="204"/>
      <c r="H34" s="209"/>
      <c r="I34" s="209"/>
      <c r="J34" s="209"/>
      <c r="K34" s="208"/>
      <c r="L34" s="221"/>
    </row>
    <row r="35" spans="1:12" ht="12.75" customHeight="1" x14ac:dyDescent="0.2">
      <c r="A35" s="221"/>
      <c r="B35" s="219"/>
      <c r="C35" s="1909" t="s">
        <v>26</v>
      </c>
      <c r="D35" s="1909"/>
      <c r="E35" s="664">
        <v>14</v>
      </c>
      <c r="F35" s="218"/>
      <c r="G35" s="204"/>
      <c r="H35" s="209"/>
      <c r="I35" s="209"/>
      <c r="J35" s="209"/>
      <c r="K35" s="208"/>
      <c r="L35" s="221"/>
    </row>
    <row r="36" spans="1:12" ht="12.75" customHeight="1" x14ac:dyDescent="0.2">
      <c r="A36" s="221"/>
      <c r="B36" s="219"/>
      <c r="C36" s="1909" t="s">
        <v>6</v>
      </c>
      <c r="D36" s="1909"/>
      <c r="E36" s="664">
        <v>15</v>
      </c>
      <c r="F36" s="218"/>
      <c r="G36" s="204"/>
      <c r="H36" s="209"/>
      <c r="I36" s="209"/>
      <c r="J36" s="209"/>
      <c r="K36" s="208"/>
      <c r="L36" s="221"/>
    </row>
    <row r="37" spans="1:12" ht="12.75" customHeight="1" x14ac:dyDescent="0.2">
      <c r="A37" s="221"/>
      <c r="B37" s="219"/>
      <c r="C37" s="1908" t="s">
        <v>47</v>
      </c>
      <c r="D37" s="1908"/>
      <c r="E37" s="664">
        <v>16</v>
      </c>
      <c r="F37" s="218"/>
      <c r="G37" s="204"/>
      <c r="H37" s="209"/>
      <c r="I37" s="209"/>
      <c r="J37" s="209"/>
      <c r="K37" s="208"/>
      <c r="L37" s="221"/>
    </row>
    <row r="38" spans="1:12" ht="12.75" customHeight="1" x14ac:dyDescent="0.2">
      <c r="A38" s="221"/>
      <c r="B38" s="225"/>
      <c r="C38" s="1909" t="s">
        <v>14</v>
      </c>
      <c r="D38" s="1909"/>
      <c r="E38" s="664">
        <v>16</v>
      </c>
      <c r="F38" s="218"/>
      <c r="G38" s="204"/>
      <c r="H38" s="204"/>
      <c r="I38" s="204"/>
      <c r="J38" s="205"/>
      <c r="K38" s="206"/>
      <c r="L38" s="221"/>
    </row>
    <row r="39" spans="1:12" ht="12.75" customHeight="1" x14ac:dyDescent="0.2">
      <c r="A39" s="221"/>
      <c r="B39" s="219"/>
      <c r="C39" s="1898" t="s">
        <v>31</v>
      </c>
      <c r="D39" s="1898"/>
      <c r="E39" s="664">
        <v>17</v>
      </c>
      <c r="F39" s="218"/>
      <c r="G39" s="204"/>
      <c r="H39" s="204"/>
      <c r="I39" s="204"/>
      <c r="J39" s="210"/>
      <c r="K39" s="210"/>
      <c r="L39" s="221"/>
    </row>
    <row r="40" spans="1:12" ht="13.5" customHeight="1" thickBot="1" x14ac:dyDescent="0.25">
      <c r="A40" s="221"/>
      <c r="B40" s="221"/>
      <c r="C40" s="218"/>
      <c r="D40" s="218"/>
      <c r="E40" s="666"/>
      <c r="F40" s="218"/>
      <c r="G40" s="204"/>
      <c r="H40" s="204"/>
      <c r="I40" s="204"/>
      <c r="J40" s="210"/>
      <c r="K40" s="210"/>
      <c r="L40" s="221"/>
    </row>
    <row r="41" spans="1:12" ht="13.5" customHeight="1" thickBot="1" x14ac:dyDescent="0.25">
      <c r="A41" s="221"/>
      <c r="B41" s="278"/>
      <c r="C41" s="1911" t="s">
        <v>29</v>
      </c>
      <c r="D41" s="1902"/>
      <c r="E41" s="665">
        <v>18</v>
      </c>
      <c r="F41" s="218"/>
      <c r="G41" s="204"/>
      <c r="H41" s="204"/>
      <c r="I41" s="204"/>
      <c r="J41" s="210"/>
      <c r="K41" s="210"/>
      <c r="L41" s="221"/>
    </row>
    <row r="42" spans="1:12" x14ac:dyDescent="0.2">
      <c r="A42" s="221"/>
      <c r="B42" s="221"/>
      <c r="C42" s="1898" t="s">
        <v>30</v>
      </c>
      <c r="D42" s="1898"/>
      <c r="E42" s="664">
        <v>18</v>
      </c>
      <c r="F42" s="218"/>
      <c r="G42" s="204"/>
      <c r="H42" s="204"/>
      <c r="I42" s="204"/>
      <c r="J42" s="211"/>
      <c r="K42" s="211"/>
      <c r="L42" s="221"/>
    </row>
    <row r="43" spans="1:12" x14ac:dyDescent="0.2">
      <c r="A43" s="221"/>
      <c r="B43" s="225"/>
      <c r="C43" s="1898" t="s">
        <v>0</v>
      </c>
      <c r="D43" s="1898"/>
      <c r="E43" s="664">
        <v>19</v>
      </c>
      <c r="F43" s="218"/>
      <c r="G43" s="204"/>
      <c r="H43" s="204"/>
      <c r="I43" s="204"/>
      <c r="J43" s="212"/>
      <c r="K43" s="213"/>
      <c r="L43" s="221"/>
    </row>
    <row r="44" spans="1:12" x14ac:dyDescent="0.2">
      <c r="A44" s="221"/>
      <c r="B44" s="225"/>
      <c r="C44" s="1898" t="s">
        <v>450</v>
      </c>
      <c r="D44" s="1898"/>
      <c r="E44" s="664">
        <v>19</v>
      </c>
      <c r="F44" s="218"/>
      <c r="G44" s="204"/>
      <c r="H44" s="204"/>
      <c r="I44" s="204"/>
      <c r="J44" s="212"/>
      <c r="K44" s="213"/>
      <c r="L44" s="221"/>
    </row>
    <row r="45" spans="1:12" x14ac:dyDescent="0.2">
      <c r="A45" s="221"/>
      <c r="B45" s="225"/>
      <c r="C45" s="1898" t="s">
        <v>16</v>
      </c>
      <c r="D45" s="1898"/>
      <c r="E45" s="667">
        <v>19</v>
      </c>
      <c r="F45" s="226"/>
      <c r="G45" s="214"/>
      <c r="H45" s="215"/>
      <c r="I45" s="214"/>
      <c r="J45" s="214"/>
      <c r="K45" s="214"/>
      <c r="L45" s="221"/>
    </row>
    <row r="46" spans="1:12" x14ac:dyDescent="0.2">
      <c r="A46" s="221"/>
      <c r="B46" s="225"/>
      <c r="C46" s="1282" t="s">
        <v>447</v>
      </c>
      <c r="D46" s="1282"/>
      <c r="E46" s="667">
        <v>19</v>
      </c>
      <c r="F46" s="226"/>
      <c r="G46" s="214"/>
      <c r="H46" s="215"/>
      <c r="I46" s="214"/>
      <c r="J46" s="214"/>
      <c r="K46" s="214"/>
      <c r="L46" s="221"/>
    </row>
    <row r="47" spans="1:12" ht="12.75" customHeight="1" x14ac:dyDescent="0.2">
      <c r="A47" s="221"/>
      <c r="B47" s="224"/>
      <c r="C47" s="1282" t="s">
        <v>448</v>
      </c>
      <c r="D47" s="1282"/>
      <c r="E47" s="667">
        <v>20</v>
      </c>
      <c r="F47" s="220"/>
      <c r="G47" s="212"/>
      <c r="H47" s="215"/>
      <c r="I47" s="212"/>
      <c r="J47" s="212"/>
      <c r="K47" s="213"/>
      <c r="L47" s="221"/>
    </row>
    <row r="48" spans="1:12" ht="13.5" customHeight="1" x14ac:dyDescent="0.2">
      <c r="A48" s="221"/>
      <c r="B48" s="224"/>
      <c r="C48" s="1282" t="s">
        <v>1</v>
      </c>
      <c r="D48" s="1282"/>
      <c r="E48" s="667">
        <v>20</v>
      </c>
      <c r="F48" s="220"/>
      <c r="G48" s="212"/>
      <c r="H48" s="215"/>
      <c r="I48" s="212"/>
      <c r="J48" s="212"/>
      <c r="K48" s="213"/>
      <c r="L48" s="221"/>
    </row>
    <row r="49" spans="1:12" x14ac:dyDescent="0.2">
      <c r="A49" s="221"/>
      <c r="B49" s="224"/>
      <c r="C49" s="1282" t="s">
        <v>22</v>
      </c>
      <c r="D49" s="1282"/>
      <c r="E49" s="668">
        <v>20</v>
      </c>
      <c r="F49" s="220"/>
      <c r="G49" s="212"/>
      <c r="H49" s="215"/>
      <c r="I49" s="212"/>
      <c r="J49" s="212"/>
      <c r="K49" s="213"/>
      <c r="L49" s="221"/>
    </row>
    <row r="50" spans="1:12" ht="13.5" customHeight="1" x14ac:dyDescent="0.2">
      <c r="A50" s="221"/>
      <c r="B50" s="670"/>
      <c r="C50" s="1282" t="s">
        <v>533</v>
      </c>
      <c r="D50" s="670"/>
      <c r="E50" s="668">
        <v>21</v>
      </c>
      <c r="F50" s="220"/>
      <c r="G50" s="212"/>
      <c r="H50" s="215"/>
      <c r="I50" s="212"/>
      <c r="J50" s="212"/>
      <c r="K50" s="213"/>
      <c r="L50" s="221"/>
    </row>
    <row r="51" spans="1:12" ht="13.5" customHeight="1" thickBot="1" x14ac:dyDescent="0.25">
      <c r="A51" s="221"/>
      <c r="B51" s="1282"/>
      <c r="C51" s="1282"/>
      <c r="D51" s="1282"/>
      <c r="E51" s="1282"/>
      <c r="F51" s="220"/>
      <c r="G51" s="212"/>
      <c r="H51" s="215"/>
      <c r="I51" s="212"/>
      <c r="J51" s="212"/>
      <c r="K51" s="213"/>
      <c r="L51" s="221"/>
    </row>
    <row r="52" spans="1:12" ht="13.5" thickBot="1" x14ac:dyDescent="0.25">
      <c r="A52" s="221"/>
      <c r="B52" s="239"/>
      <c r="C52" s="1901" t="s">
        <v>37</v>
      </c>
      <c r="D52" s="1902"/>
      <c r="E52" s="663">
        <v>22</v>
      </c>
      <c r="F52" s="226"/>
      <c r="G52" s="214"/>
      <c r="H52" s="215"/>
      <c r="I52" s="214"/>
      <c r="J52" s="214"/>
      <c r="K52" s="214"/>
      <c r="L52" s="221"/>
    </row>
    <row r="53" spans="1:12" x14ac:dyDescent="0.2">
      <c r="A53" s="221"/>
      <c r="B53" s="224"/>
      <c r="C53" s="1898" t="s">
        <v>46</v>
      </c>
      <c r="D53" s="1898"/>
      <c r="E53" s="667">
        <v>22</v>
      </c>
      <c r="F53" s="226"/>
      <c r="G53" s="214"/>
      <c r="H53" s="215"/>
      <c r="I53" s="214"/>
      <c r="J53" s="214"/>
      <c r="K53" s="214"/>
      <c r="L53" s="221"/>
    </row>
    <row r="54" spans="1:12" ht="12.75" customHeight="1" x14ac:dyDescent="0.2">
      <c r="A54" s="221"/>
      <c r="B54" s="221"/>
      <c r="C54" s="1284" t="s">
        <v>480</v>
      </c>
      <c r="D54" s="1284"/>
      <c r="E54" s="669">
        <v>23</v>
      </c>
      <c r="F54" s="220"/>
      <c r="G54" s="212"/>
      <c r="H54" s="215"/>
      <c r="I54" s="212"/>
      <c r="J54" s="212"/>
      <c r="K54" s="213"/>
      <c r="L54" s="221"/>
    </row>
    <row r="55" spans="1:12" ht="13.5" customHeight="1" thickBot="1" x14ac:dyDescent="0.25">
      <c r="A55" s="221"/>
      <c r="B55" s="1282"/>
      <c r="C55" s="1282"/>
      <c r="D55" s="1282"/>
      <c r="E55" s="1282"/>
      <c r="F55" s="220"/>
      <c r="G55" s="212"/>
      <c r="H55" s="215"/>
      <c r="I55" s="212"/>
      <c r="J55" s="212"/>
      <c r="K55" s="213"/>
      <c r="L55" s="221"/>
    </row>
    <row r="56" spans="1:12" ht="13.5" customHeight="1" thickBot="1" x14ac:dyDescent="0.25">
      <c r="A56" s="221"/>
      <c r="B56" s="235"/>
      <c r="C56" s="227" t="s">
        <v>4</v>
      </c>
      <c r="D56" s="227"/>
      <c r="E56" s="663">
        <v>24</v>
      </c>
      <c r="F56" s="220"/>
      <c r="G56" s="212"/>
      <c r="H56" s="215"/>
      <c r="I56" s="212"/>
      <c r="J56" s="212"/>
      <c r="K56" s="213"/>
      <c r="L56" s="221"/>
    </row>
    <row r="57" spans="1:12" ht="13.5" customHeight="1" x14ac:dyDescent="0.2">
      <c r="A57" s="221"/>
      <c r="B57" s="222"/>
      <c r="C57" s="227"/>
      <c r="D57" s="227"/>
      <c r="E57" s="663"/>
      <c r="F57" s="220"/>
      <c r="G57" s="212"/>
      <c r="H57" s="215"/>
      <c r="I57" s="212"/>
      <c r="J57" s="212"/>
      <c r="K57" s="213"/>
      <c r="L57" s="221"/>
    </row>
    <row r="58" spans="1:12" ht="28.5" customHeight="1" x14ac:dyDescent="0.2">
      <c r="A58" s="221"/>
      <c r="B58" s="658" t="s">
        <v>48</v>
      </c>
      <c r="C58" s="658"/>
      <c r="D58" s="234"/>
      <c r="E58" s="670"/>
      <c r="F58" s="220"/>
      <c r="G58" s="212"/>
      <c r="H58" s="215"/>
      <c r="I58" s="212"/>
      <c r="J58" s="212"/>
      <c r="K58" s="213"/>
      <c r="L58" s="221"/>
    </row>
    <row r="59" spans="1:12" ht="3.6" customHeight="1" x14ac:dyDescent="0.2">
      <c r="A59" s="221"/>
      <c r="B59" s="221"/>
      <c r="C59" s="221"/>
      <c r="D59" s="221"/>
      <c r="E59" s="719"/>
      <c r="F59" s="657"/>
      <c r="G59" s="212"/>
      <c r="H59" s="215"/>
      <c r="I59" s="212"/>
      <c r="J59" s="212"/>
      <c r="K59" s="213"/>
      <c r="L59" s="221"/>
    </row>
    <row r="60" spans="1:12" ht="22.5" customHeight="1" x14ac:dyDescent="0.2">
      <c r="A60" s="221"/>
      <c r="B60" s="659" t="s">
        <v>351</v>
      </c>
      <c r="C60" s="657"/>
      <c r="D60" s="842">
        <v>44530</v>
      </c>
      <c r="E60" s="719"/>
      <c r="F60" s="280"/>
      <c r="G60" s="212"/>
      <c r="H60" s="215"/>
      <c r="I60" s="212"/>
      <c r="J60" s="212"/>
      <c r="K60" s="213"/>
      <c r="L60" s="221"/>
    </row>
    <row r="61" spans="1:12" s="101" customFormat="1" ht="22.5" customHeight="1" x14ac:dyDescent="0.2">
      <c r="A61" s="223"/>
      <c r="B61" s="659" t="s">
        <v>352</v>
      </c>
      <c r="C61" s="279"/>
      <c r="D61" s="842">
        <f>+D60</f>
        <v>44530</v>
      </c>
      <c r="E61" s="719"/>
      <c r="F61" s="219"/>
      <c r="G61" s="216"/>
      <c r="H61" s="216"/>
      <c r="I61" s="216"/>
      <c r="J61" s="216"/>
      <c r="K61" s="216"/>
      <c r="L61" s="223"/>
    </row>
    <row r="62" spans="1:12" ht="7.5" customHeight="1" x14ac:dyDescent="0.2">
      <c r="A62" s="221"/>
      <c r="B62" s="963"/>
      <c r="C62" s="963"/>
      <c r="D62" s="963"/>
      <c r="E62" s="671"/>
      <c r="F62" s="222"/>
      <c r="G62" s="222"/>
      <c r="H62" s="222"/>
      <c r="I62" s="222"/>
      <c r="J62" s="222"/>
      <c r="K62" s="222"/>
      <c r="L62" s="222"/>
    </row>
    <row r="63" spans="1:12" ht="21" customHeight="1" x14ac:dyDescent="0.2"/>
    <row r="64" spans="1:12" ht="21" customHeight="1" x14ac:dyDescent="0.2">
      <c r="B64" s="1910"/>
      <c r="C64" s="1910"/>
      <c r="D64" s="1910"/>
      <c r="E64" s="719" t="s">
        <v>368</v>
      </c>
    </row>
    <row r="65" spans="2:5" x14ac:dyDescent="0.2">
      <c r="B65" s="1910"/>
      <c r="C65" s="1910"/>
      <c r="D65" s="1910"/>
      <c r="E65" s="719" t="s">
        <v>368</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ColWidth="9.28515625" defaultRowHeight="12.75" x14ac:dyDescent="0.2"/>
  <cols>
    <col min="1" max="1" width="1" style="57" customWidth="1"/>
    <col min="2" max="2" width="2.5703125" style="57" customWidth="1"/>
    <col min="3" max="3" width="1" style="57" customWidth="1"/>
    <col min="4" max="4" width="30.42578125" style="57" customWidth="1"/>
    <col min="5" max="17" width="5" style="57" customWidth="1"/>
    <col min="18" max="18" width="2.5703125" style="57" customWidth="1"/>
    <col min="19" max="19" width="1" style="57" customWidth="1"/>
    <col min="20" max="16384" width="9.28515625" style="57"/>
  </cols>
  <sheetData>
    <row r="1" spans="1:19" ht="13.5" customHeight="1" x14ac:dyDescent="0.2">
      <c r="A1" s="2"/>
      <c r="B1" s="4"/>
      <c r="C1" s="4"/>
      <c r="D1" s="2063" t="s">
        <v>292</v>
      </c>
      <c r="E1" s="2063"/>
      <c r="F1" s="2063"/>
      <c r="G1" s="2063"/>
      <c r="H1" s="2063"/>
      <c r="I1" s="2063"/>
      <c r="J1" s="2063"/>
      <c r="K1" s="2063"/>
      <c r="L1" s="2063"/>
      <c r="M1" s="2063"/>
      <c r="N1" s="2063"/>
      <c r="O1" s="2063"/>
      <c r="P1" s="2063"/>
      <c r="Q1" s="2063"/>
      <c r="R1" s="2063"/>
      <c r="S1" s="2"/>
    </row>
    <row r="2" spans="1:19" ht="6" customHeight="1" x14ac:dyDescent="0.2">
      <c r="A2" s="2"/>
      <c r="B2" s="2064"/>
      <c r="C2" s="2065"/>
      <c r="D2" s="2066"/>
      <c r="E2" s="4"/>
      <c r="F2" s="4"/>
      <c r="G2" s="4"/>
      <c r="H2" s="4"/>
      <c r="I2" s="4"/>
      <c r="J2" s="4"/>
      <c r="K2" s="4"/>
      <c r="L2" s="4"/>
      <c r="M2" s="4"/>
      <c r="N2" s="4"/>
      <c r="O2" s="4"/>
      <c r="P2" s="4"/>
      <c r="Q2" s="4"/>
      <c r="R2" s="4"/>
      <c r="S2" s="2"/>
    </row>
    <row r="3" spans="1:19" ht="13.5" customHeight="1" thickBot="1" x14ac:dyDescent="0.25">
      <c r="A3" s="2"/>
      <c r="B3" s="170"/>
      <c r="C3" s="4"/>
      <c r="D3" s="4"/>
      <c r="E3" s="514"/>
      <c r="F3" s="514"/>
      <c r="G3" s="514"/>
      <c r="H3" s="514"/>
      <c r="I3" s="442"/>
      <c r="J3" s="514"/>
      <c r="K3" s="514"/>
      <c r="L3" s="514"/>
      <c r="M3" s="514"/>
      <c r="N3" s="514"/>
      <c r="O3" s="514"/>
      <c r="P3" s="514"/>
      <c r="Q3" s="514" t="s">
        <v>71</v>
      </c>
      <c r="R3" s="4"/>
      <c r="S3" s="2"/>
    </row>
    <row r="4" spans="1:19" s="7" customFormat="1" ht="13.5" customHeight="1" thickBot="1" x14ac:dyDescent="0.25">
      <c r="A4" s="6"/>
      <c r="B4" s="169"/>
      <c r="C4" s="306" t="s">
        <v>196</v>
      </c>
      <c r="D4" s="443"/>
      <c r="E4" s="443"/>
      <c r="F4" s="443"/>
      <c r="G4" s="443"/>
      <c r="H4" s="443"/>
      <c r="I4" s="443"/>
      <c r="J4" s="443"/>
      <c r="K4" s="443"/>
      <c r="L4" s="443"/>
      <c r="M4" s="443"/>
      <c r="N4" s="443"/>
      <c r="O4" s="443"/>
      <c r="P4" s="443"/>
      <c r="Q4" s="444"/>
      <c r="R4" s="4"/>
      <c r="S4" s="6"/>
    </row>
    <row r="5" spans="1:19" ht="4.5" customHeight="1" x14ac:dyDescent="0.2">
      <c r="A5" s="2"/>
      <c r="B5" s="170"/>
      <c r="C5" s="2067" t="s">
        <v>76</v>
      </c>
      <c r="D5" s="2067"/>
      <c r="E5" s="2068"/>
      <c r="F5" s="2068"/>
      <c r="G5" s="2068"/>
      <c r="H5" s="2068"/>
      <c r="I5" s="2068"/>
      <c r="J5" s="2068"/>
      <c r="K5" s="2068"/>
      <c r="L5" s="2068"/>
      <c r="M5" s="2068"/>
      <c r="N5" s="2068"/>
      <c r="O5" s="518"/>
      <c r="P5" s="518"/>
      <c r="Q5" s="518"/>
      <c r="R5" s="4"/>
      <c r="S5" s="2"/>
    </row>
    <row r="6" spans="1:19" ht="12" customHeight="1" x14ac:dyDescent="0.2">
      <c r="A6" s="2"/>
      <c r="B6" s="170"/>
      <c r="C6" s="2067"/>
      <c r="D6" s="2067"/>
      <c r="E6" s="1075" t="s">
        <v>33</v>
      </c>
      <c r="F6" s="1075" t="s">
        <v>692</v>
      </c>
      <c r="G6" s="1061" t="s">
        <v>33</v>
      </c>
      <c r="H6" s="1076" t="s">
        <v>33</v>
      </c>
      <c r="I6" s="1033" t="s">
        <v>33</v>
      </c>
      <c r="J6" s="1033" t="s">
        <v>33</v>
      </c>
      <c r="K6" s="1033" t="s">
        <v>33</v>
      </c>
      <c r="L6" s="1033" t="s">
        <v>693</v>
      </c>
      <c r="M6" s="1033" t="s">
        <v>33</v>
      </c>
      <c r="N6" s="1033" t="s">
        <v>33</v>
      </c>
      <c r="O6" s="1033" t="s">
        <v>33</v>
      </c>
      <c r="P6" s="1033" t="s">
        <v>33</v>
      </c>
      <c r="Q6" s="1033" t="s">
        <v>33</v>
      </c>
      <c r="R6" s="4"/>
      <c r="S6" s="2"/>
    </row>
    <row r="7" spans="1:19" x14ac:dyDescent="0.2">
      <c r="A7" s="2"/>
      <c r="B7" s="170"/>
      <c r="C7" s="521"/>
      <c r="D7" s="521"/>
      <c r="E7" s="515" t="s">
        <v>93</v>
      </c>
      <c r="F7" s="602" t="s">
        <v>92</v>
      </c>
      <c r="G7" s="602" t="s">
        <v>468</v>
      </c>
      <c r="H7" s="602" t="s">
        <v>91</v>
      </c>
      <c r="I7" s="602" t="s">
        <v>469</v>
      </c>
      <c r="J7" s="602" t="s">
        <v>100</v>
      </c>
      <c r="K7" s="602" t="s">
        <v>99</v>
      </c>
      <c r="L7" s="602" t="s">
        <v>98</v>
      </c>
      <c r="M7" s="602" t="s">
        <v>97</v>
      </c>
      <c r="N7" s="602" t="s">
        <v>96</v>
      </c>
      <c r="O7" s="602" t="s">
        <v>95</v>
      </c>
      <c r="P7" s="602" t="s">
        <v>94</v>
      </c>
      <c r="Q7" s="602" t="s">
        <v>93</v>
      </c>
      <c r="R7" s="518"/>
      <c r="S7" s="2"/>
    </row>
    <row r="8" spans="1:19" s="431" customFormat="1" ht="15" customHeight="1" x14ac:dyDescent="0.2">
      <c r="A8" s="56"/>
      <c r="B8" s="171"/>
      <c r="C8" s="2069" t="s">
        <v>66</v>
      </c>
      <c r="D8" s="2069"/>
      <c r="E8" s="445">
        <v>55246</v>
      </c>
      <c r="F8" s="446">
        <v>51965</v>
      </c>
      <c r="G8" s="446">
        <v>45731</v>
      </c>
      <c r="H8" s="446">
        <v>49238</v>
      </c>
      <c r="I8" s="446">
        <v>41580</v>
      </c>
      <c r="J8" s="446">
        <v>43114</v>
      </c>
      <c r="K8" s="446">
        <v>37249</v>
      </c>
      <c r="L8" s="446">
        <v>34083</v>
      </c>
      <c r="M8" s="446">
        <v>31617</v>
      </c>
      <c r="N8" s="446">
        <v>37604</v>
      </c>
      <c r="O8" s="446">
        <v>36437</v>
      </c>
      <c r="P8" s="446">
        <v>48966</v>
      </c>
      <c r="Q8" s="446">
        <v>44168</v>
      </c>
      <c r="R8" s="432"/>
      <c r="S8" s="56"/>
    </row>
    <row r="9" spans="1:19" s="440" customFormat="1" ht="11.25" customHeight="1" x14ac:dyDescent="0.2">
      <c r="A9" s="447"/>
      <c r="B9" s="448"/>
      <c r="C9" s="449"/>
      <c r="D9" s="372" t="s">
        <v>172</v>
      </c>
      <c r="E9" s="110">
        <v>17714</v>
      </c>
      <c r="F9" s="120">
        <v>15445</v>
      </c>
      <c r="G9" s="120">
        <v>14762</v>
      </c>
      <c r="H9" s="120">
        <v>16373</v>
      </c>
      <c r="I9" s="120">
        <v>14154</v>
      </c>
      <c r="J9" s="120">
        <v>14626</v>
      </c>
      <c r="K9" s="120">
        <v>12963</v>
      </c>
      <c r="L9" s="120">
        <v>11703</v>
      </c>
      <c r="M9" s="120">
        <v>10848</v>
      </c>
      <c r="N9" s="120">
        <v>13254</v>
      </c>
      <c r="O9" s="120">
        <v>13028</v>
      </c>
      <c r="P9" s="120">
        <v>18702</v>
      </c>
      <c r="Q9" s="120">
        <v>15527</v>
      </c>
      <c r="R9" s="450"/>
      <c r="S9" s="447"/>
    </row>
    <row r="10" spans="1:19" s="440" customFormat="1" ht="11.25" customHeight="1" x14ac:dyDescent="0.2">
      <c r="A10" s="447"/>
      <c r="B10" s="448"/>
      <c r="C10" s="449"/>
      <c r="D10" s="372" t="s">
        <v>173</v>
      </c>
      <c r="E10" s="110">
        <v>10128</v>
      </c>
      <c r="F10" s="120">
        <v>9368</v>
      </c>
      <c r="G10" s="120">
        <v>9509</v>
      </c>
      <c r="H10" s="120">
        <v>9466</v>
      </c>
      <c r="I10" s="120">
        <v>7618</v>
      </c>
      <c r="J10" s="120">
        <v>8293</v>
      </c>
      <c r="K10" s="120">
        <v>7649</v>
      </c>
      <c r="L10" s="120">
        <v>6918</v>
      </c>
      <c r="M10" s="120">
        <v>6582</v>
      </c>
      <c r="N10" s="120">
        <v>7482</v>
      </c>
      <c r="O10" s="120">
        <v>7952</v>
      </c>
      <c r="P10" s="120">
        <v>10859</v>
      </c>
      <c r="Q10" s="120">
        <v>8906</v>
      </c>
      <c r="R10" s="450"/>
      <c r="S10" s="447"/>
    </row>
    <row r="11" spans="1:19" s="440" customFormat="1" ht="11.25" customHeight="1" x14ac:dyDescent="0.2">
      <c r="A11" s="447"/>
      <c r="B11" s="448"/>
      <c r="C11" s="449"/>
      <c r="D11" s="372" t="s">
        <v>453</v>
      </c>
      <c r="E11" s="110">
        <v>14720</v>
      </c>
      <c r="F11" s="120">
        <v>13438</v>
      </c>
      <c r="G11" s="120">
        <v>12133</v>
      </c>
      <c r="H11" s="120">
        <v>13992</v>
      </c>
      <c r="I11" s="120">
        <v>12488</v>
      </c>
      <c r="J11" s="120">
        <v>12695</v>
      </c>
      <c r="K11" s="120">
        <v>10707</v>
      </c>
      <c r="L11" s="120">
        <v>9870</v>
      </c>
      <c r="M11" s="120">
        <v>8832</v>
      </c>
      <c r="N11" s="120">
        <v>10506</v>
      </c>
      <c r="O11" s="120">
        <v>9721</v>
      </c>
      <c r="P11" s="120">
        <v>11406</v>
      </c>
      <c r="Q11" s="120">
        <v>11028</v>
      </c>
      <c r="R11" s="450"/>
      <c r="S11" s="447"/>
    </row>
    <row r="12" spans="1:19" s="440" customFormat="1" ht="11.25" customHeight="1" x14ac:dyDescent="0.2">
      <c r="A12" s="447"/>
      <c r="B12" s="448"/>
      <c r="C12" s="449"/>
      <c r="D12" s="372" t="s">
        <v>174</v>
      </c>
      <c r="E12" s="110">
        <v>4406</v>
      </c>
      <c r="F12" s="120">
        <v>4030</v>
      </c>
      <c r="G12" s="120">
        <v>3495</v>
      </c>
      <c r="H12" s="120">
        <v>3517</v>
      </c>
      <c r="I12" s="120">
        <v>2901</v>
      </c>
      <c r="J12" s="120">
        <v>3251</v>
      </c>
      <c r="K12" s="120">
        <v>2383</v>
      </c>
      <c r="L12" s="120">
        <v>2291</v>
      </c>
      <c r="M12" s="120">
        <v>2328</v>
      </c>
      <c r="N12" s="120">
        <v>2650</v>
      </c>
      <c r="O12" s="120">
        <v>2521</v>
      </c>
      <c r="P12" s="120">
        <v>3475</v>
      </c>
      <c r="Q12" s="120">
        <v>3643</v>
      </c>
      <c r="R12" s="450"/>
      <c r="S12" s="447"/>
    </row>
    <row r="13" spans="1:19" s="440" customFormat="1" ht="11.25" customHeight="1" x14ac:dyDescent="0.2">
      <c r="A13" s="447"/>
      <c r="B13" s="448"/>
      <c r="C13" s="449"/>
      <c r="D13" s="372" t="s">
        <v>175</v>
      </c>
      <c r="E13" s="110">
        <v>5660</v>
      </c>
      <c r="F13" s="120">
        <v>7314</v>
      </c>
      <c r="G13" s="120">
        <v>4131</v>
      </c>
      <c r="H13" s="120">
        <v>3638</v>
      </c>
      <c r="I13" s="120">
        <v>2511</v>
      </c>
      <c r="J13" s="120">
        <v>2152</v>
      </c>
      <c r="K13" s="120">
        <v>1913</v>
      </c>
      <c r="L13" s="120">
        <v>1628</v>
      </c>
      <c r="M13" s="120">
        <v>1392</v>
      </c>
      <c r="N13" s="120">
        <v>1586</v>
      </c>
      <c r="O13" s="120">
        <v>1379</v>
      </c>
      <c r="P13" s="120">
        <v>2380</v>
      </c>
      <c r="Q13" s="120">
        <v>3015</v>
      </c>
      <c r="R13" s="450"/>
      <c r="S13" s="447"/>
    </row>
    <row r="14" spans="1:19" s="440" customFormat="1" ht="11.25" customHeight="1" x14ac:dyDescent="0.2">
      <c r="A14" s="447"/>
      <c r="B14" s="448"/>
      <c r="C14" s="449"/>
      <c r="D14" s="372" t="s">
        <v>126</v>
      </c>
      <c r="E14" s="110">
        <v>1156</v>
      </c>
      <c r="F14" s="120">
        <v>991</v>
      </c>
      <c r="G14" s="120">
        <v>780</v>
      </c>
      <c r="H14" s="120">
        <v>1116</v>
      </c>
      <c r="I14" s="120">
        <v>946</v>
      </c>
      <c r="J14" s="120">
        <v>1018</v>
      </c>
      <c r="K14" s="120">
        <v>783</v>
      </c>
      <c r="L14" s="120">
        <v>783</v>
      </c>
      <c r="M14" s="120">
        <v>810</v>
      </c>
      <c r="N14" s="120">
        <v>1177</v>
      </c>
      <c r="O14" s="120">
        <v>933</v>
      </c>
      <c r="P14" s="120">
        <v>1116</v>
      </c>
      <c r="Q14" s="120">
        <v>1068</v>
      </c>
      <c r="R14" s="450"/>
      <c r="S14" s="447"/>
    </row>
    <row r="15" spans="1:19" s="440" customFormat="1" ht="11.25" customHeight="1" x14ac:dyDescent="0.2">
      <c r="A15" s="447"/>
      <c r="B15" s="448"/>
      <c r="C15" s="449"/>
      <c r="D15" s="372" t="s">
        <v>127</v>
      </c>
      <c r="E15" s="110">
        <v>1462</v>
      </c>
      <c r="F15" s="120">
        <v>1379</v>
      </c>
      <c r="G15" s="120">
        <v>921</v>
      </c>
      <c r="H15" s="120">
        <v>1136</v>
      </c>
      <c r="I15" s="120">
        <v>962</v>
      </c>
      <c r="J15" s="120">
        <v>1079</v>
      </c>
      <c r="K15" s="120">
        <v>851</v>
      </c>
      <c r="L15" s="120">
        <v>890</v>
      </c>
      <c r="M15" s="120">
        <v>825</v>
      </c>
      <c r="N15" s="120">
        <v>949</v>
      </c>
      <c r="O15" s="120">
        <v>903</v>
      </c>
      <c r="P15" s="120">
        <v>1028</v>
      </c>
      <c r="Q15" s="120">
        <v>981</v>
      </c>
      <c r="R15" s="450"/>
      <c r="S15" s="447"/>
    </row>
    <row r="16" spans="1:19" s="456" customFormat="1" ht="15" customHeight="1" x14ac:dyDescent="0.2">
      <c r="A16" s="451"/>
      <c r="B16" s="452"/>
      <c r="C16" s="2069" t="s">
        <v>263</v>
      </c>
      <c r="D16" s="2069"/>
      <c r="E16" s="453"/>
      <c r="F16" s="454"/>
      <c r="G16" s="454"/>
      <c r="H16" s="454"/>
      <c r="I16" s="454"/>
      <c r="J16" s="454"/>
      <c r="K16" s="454"/>
      <c r="L16" s="454"/>
      <c r="M16" s="454"/>
      <c r="N16" s="454"/>
      <c r="O16" s="454"/>
      <c r="P16" s="454"/>
      <c r="Q16" s="454"/>
      <c r="R16" s="455"/>
      <c r="S16" s="451"/>
    </row>
    <row r="17" spans="1:19" s="440" customFormat="1" ht="12" customHeight="1" x14ac:dyDescent="0.2">
      <c r="A17" s="447"/>
      <c r="B17" s="448"/>
      <c r="C17" s="449"/>
      <c r="D17" s="58" t="s">
        <v>685</v>
      </c>
      <c r="E17" s="120">
        <v>6039</v>
      </c>
      <c r="F17" s="120">
        <v>5562</v>
      </c>
      <c r="G17" s="120">
        <v>4425</v>
      </c>
      <c r="H17" s="120">
        <v>5663</v>
      </c>
      <c r="I17" s="120">
        <v>5128</v>
      </c>
      <c r="J17" s="120">
        <v>5030</v>
      </c>
      <c r="K17" s="120">
        <v>4309</v>
      </c>
      <c r="L17" s="120">
        <v>3701</v>
      </c>
      <c r="M17" s="120">
        <v>3278</v>
      </c>
      <c r="N17" s="120">
        <v>3517</v>
      </c>
      <c r="O17" s="120">
        <v>3235</v>
      </c>
      <c r="P17" s="120">
        <v>4235</v>
      </c>
      <c r="Q17" s="120">
        <v>4707</v>
      </c>
      <c r="R17" s="450"/>
      <c r="S17" s="447"/>
    </row>
    <row r="18" spans="1:19" s="440" customFormat="1" ht="12" customHeight="1" x14ac:dyDescent="0.2">
      <c r="A18" s="447"/>
      <c r="B18" s="448"/>
      <c r="C18" s="449"/>
      <c r="D18" s="58" t="s">
        <v>686</v>
      </c>
      <c r="E18" s="120">
        <v>3765</v>
      </c>
      <c r="F18" s="120">
        <v>3407</v>
      </c>
      <c r="G18" s="120">
        <v>3503</v>
      </c>
      <c r="H18" s="120">
        <v>3418</v>
      </c>
      <c r="I18" s="120">
        <v>2952</v>
      </c>
      <c r="J18" s="120">
        <v>3452</v>
      </c>
      <c r="K18" s="120">
        <v>3315</v>
      </c>
      <c r="L18" s="120">
        <v>2887</v>
      </c>
      <c r="M18" s="120">
        <v>2717</v>
      </c>
      <c r="N18" s="120">
        <v>2729</v>
      </c>
      <c r="O18" s="120">
        <v>3000</v>
      </c>
      <c r="P18" s="120">
        <v>3255</v>
      </c>
      <c r="Q18" s="120">
        <v>3502</v>
      </c>
      <c r="R18" s="450"/>
      <c r="S18" s="447"/>
    </row>
    <row r="19" spans="1:19" s="440" customFormat="1" ht="12" customHeight="1" x14ac:dyDescent="0.2">
      <c r="A19" s="447"/>
      <c r="B19" s="448"/>
      <c r="C19" s="449"/>
      <c r="D19" s="58" t="s">
        <v>687</v>
      </c>
      <c r="E19" s="120">
        <v>4213</v>
      </c>
      <c r="F19" s="120">
        <v>4181</v>
      </c>
      <c r="G19" s="120">
        <v>2793</v>
      </c>
      <c r="H19" s="120">
        <v>2977</v>
      </c>
      <c r="I19" s="120">
        <v>2643</v>
      </c>
      <c r="J19" s="120">
        <v>2629</v>
      </c>
      <c r="K19" s="120">
        <v>2392</v>
      </c>
      <c r="L19" s="120">
        <v>2437</v>
      </c>
      <c r="M19" s="120">
        <v>2114</v>
      </c>
      <c r="N19" s="120">
        <v>2348</v>
      </c>
      <c r="O19" s="120">
        <v>2019</v>
      </c>
      <c r="P19" s="120">
        <v>2769</v>
      </c>
      <c r="Q19" s="120">
        <v>3177</v>
      </c>
      <c r="R19" s="450"/>
      <c r="S19" s="447"/>
    </row>
    <row r="20" spans="1:19" s="440" customFormat="1" ht="12" customHeight="1" x14ac:dyDescent="0.2">
      <c r="A20" s="447"/>
      <c r="B20" s="448"/>
      <c r="C20" s="449"/>
      <c r="D20" s="58" t="s">
        <v>688</v>
      </c>
      <c r="E20" s="120">
        <v>5039</v>
      </c>
      <c r="F20" s="120">
        <v>5803</v>
      </c>
      <c r="G20" s="120">
        <v>4181</v>
      </c>
      <c r="H20" s="120">
        <v>4239</v>
      </c>
      <c r="I20" s="120">
        <v>3363</v>
      </c>
      <c r="J20" s="120">
        <v>3222</v>
      </c>
      <c r="K20" s="120">
        <v>2649</v>
      </c>
      <c r="L20" s="120">
        <v>2294</v>
      </c>
      <c r="M20" s="120">
        <v>1992</v>
      </c>
      <c r="N20" s="120">
        <v>2573</v>
      </c>
      <c r="O20" s="120">
        <v>1891</v>
      </c>
      <c r="P20" s="120">
        <v>2419</v>
      </c>
      <c r="Q20" s="120">
        <v>2845</v>
      </c>
      <c r="R20" s="450"/>
      <c r="S20" s="447"/>
    </row>
    <row r="21" spans="1:19" s="440" customFormat="1" ht="11.25" customHeight="1" x14ac:dyDescent="0.2">
      <c r="A21" s="447"/>
      <c r="B21" s="448"/>
      <c r="C21" s="449"/>
      <c r="D21" s="58" t="s">
        <v>689</v>
      </c>
      <c r="E21" s="120">
        <v>2354</v>
      </c>
      <c r="F21" s="120">
        <v>1961</v>
      </c>
      <c r="G21" s="120">
        <v>1532</v>
      </c>
      <c r="H21" s="120">
        <v>1989</v>
      </c>
      <c r="I21" s="120">
        <v>1863</v>
      </c>
      <c r="J21" s="120">
        <v>1911</v>
      </c>
      <c r="K21" s="120">
        <v>1799</v>
      </c>
      <c r="L21" s="120">
        <v>1702</v>
      </c>
      <c r="M21" s="120">
        <v>1520</v>
      </c>
      <c r="N21" s="120">
        <v>2117</v>
      </c>
      <c r="O21" s="120">
        <v>1967</v>
      </c>
      <c r="P21" s="120">
        <v>2757</v>
      </c>
      <c r="Q21" s="120">
        <v>2259</v>
      </c>
      <c r="R21" s="450"/>
      <c r="S21" s="447"/>
    </row>
    <row r="22" spans="1:19" s="440" customFormat="1" ht="15" customHeight="1" x14ac:dyDescent="0.2">
      <c r="A22" s="447"/>
      <c r="B22" s="448"/>
      <c r="C22" s="2069" t="s">
        <v>197</v>
      </c>
      <c r="D22" s="2069"/>
      <c r="E22" s="445">
        <v>6438</v>
      </c>
      <c r="F22" s="446">
        <v>5058</v>
      </c>
      <c r="G22" s="446">
        <v>3991</v>
      </c>
      <c r="H22" s="446">
        <v>3962</v>
      </c>
      <c r="I22" s="446">
        <v>3642</v>
      </c>
      <c r="J22" s="446">
        <v>4545</v>
      </c>
      <c r="K22" s="446">
        <v>4054</v>
      </c>
      <c r="L22" s="446">
        <v>3937</v>
      </c>
      <c r="M22" s="446">
        <v>3835</v>
      </c>
      <c r="N22" s="446">
        <v>4334</v>
      </c>
      <c r="O22" s="446">
        <v>4776</v>
      </c>
      <c r="P22" s="446">
        <v>7076</v>
      </c>
      <c r="Q22" s="446">
        <v>7086</v>
      </c>
      <c r="R22" s="450"/>
      <c r="S22" s="447"/>
    </row>
    <row r="23" spans="1:19" s="456" customFormat="1" ht="12" customHeight="1" x14ac:dyDescent="0.2">
      <c r="A23" s="451"/>
      <c r="B23" s="452"/>
      <c r="C23" s="2069" t="s">
        <v>264</v>
      </c>
      <c r="D23" s="2069"/>
      <c r="E23" s="445">
        <v>48808</v>
      </c>
      <c r="F23" s="446">
        <v>46907</v>
      </c>
      <c r="G23" s="446">
        <v>41740</v>
      </c>
      <c r="H23" s="446">
        <v>45276</v>
      </c>
      <c r="I23" s="446">
        <v>37938</v>
      </c>
      <c r="J23" s="446">
        <v>38569</v>
      </c>
      <c r="K23" s="446">
        <v>33195</v>
      </c>
      <c r="L23" s="446">
        <v>30146</v>
      </c>
      <c r="M23" s="446">
        <v>27782</v>
      </c>
      <c r="N23" s="446">
        <v>33270</v>
      </c>
      <c r="O23" s="446">
        <v>31661</v>
      </c>
      <c r="P23" s="446">
        <v>41890</v>
      </c>
      <c r="Q23" s="446">
        <v>37082</v>
      </c>
      <c r="R23" s="457"/>
      <c r="S23" s="451"/>
    </row>
    <row r="24" spans="1:19" s="440" customFormat="1" ht="12.75" customHeight="1" x14ac:dyDescent="0.2">
      <c r="A24" s="447"/>
      <c r="B24" s="458"/>
      <c r="C24" s="449"/>
      <c r="D24" s="378" t="s">
        <v>310</v>
      </c>
      <c r="E24" s="110">
        <v>2274</v>
      </c>
      <c r="F24" s="120">
        <v>2286</v>
      </c>
      <c r="G24" s="120">
        <v>2516</v>
      </c>
      <c r="H24" s="120">
        <v>1915</v>
      </c>
      <c r="I24" s="120">
        <v>1209</v>
      </c>
      <c r="J24" s="120">
        <v>1305</v>
      </c>
      <c r="K24" s="120">
        <v>962</v>
      </c>
      <c r="L24" s="120">
        <v>1008</v>
      </c>
      <c r="M24" s="120">
        <v>1086</v>
      </c>
      <c r="N24" s="120">
        <v>1384</v>
      </c>
      <c r="O24" s="120">
        <v>1081</v>
      </c>
      <c r="P24" s="120">
        <v>1224</v>
      </c>
      <c r="Q24" s="120">
        <v>1746</v>
      </c>
      <c r="R24" s="450"/>
      <c r="S24" s="447"/>
    </row>
    <row r="25" spans="1:19" s="440" customFormat="1" ht="11.25" customHeight="1" x14ac:dyDescent="0.2">
      <c r="A25" s="447"/>
      <c r="B25" s="458"/>
      <c r="C25" s="449"/>
      <c r="D25" s="378" t="s">
        <v>198</v>
      </c>
      <c r="E25" s="110">
        <v>8262</v>
      </c>
      <c r="F25" s="120">
        <v>7072</v>
      </c>
      <c r="G25" s="120">
        <v>6845</v>
      </c>
      <c r="H25" s="120">
        <v>7114</v>
      </c>
      <c r="I25" s="120">
        <v>6045</v>
      </c>
      <c r="J25" s="120">
        <v>6683</v>
      </c>
      <c r="K25" s="120">
        <v>5781</v>
      </c>
      <c r="L25" s="120">
        <v>5180</v>
      </c>
      <c r="M25" s="120">
        <v>4821</v>
      </c>
      <c r="N25" s="120">
        <v>5016</v>
      </c>
      <c r="O25" s="120">
        <v>4848</v>
      </c>
      <c r="P25" s="120">
        <v>5954</v>
      </c>
      <c r="Q25" s="120">
        <v>6188</v>
      </c>
      <c r="R25" s="450"/>
      <c r="S25" s="447"/>
    </row>
    <row r="26" spans="1:19" s="440" customFormat="1" ht="11.25" customHeight="1" x14ac:dyDescent="0.2">
      <c r="A26" s="447"/>
      <c r="B26" s="458"/>
      <c r="C26" s="449"/>
      <c r="D26" s="378" t="s">
        <v>155</v>
      </c>
      <c r="E26" s="110">
        <v>35741</v>
      </c>
      <c r="F26" s="120">
        <v>35106</v>
      </c>
      <c r="G26" s="120">
        <v>30199</v>
      </c>
      <c r="H26" s="120">
        <v>33268</v>
      </c>
      <c r="I26" s="120">
        <v>28063</v>
      </c>
      <c r="J26" s="120">
        <v>27988</v>
      </c>
      <c r="K26" s="120">
        <v>24478</v>
      </c>
      <c r="L26" s="120">
        <v>22573</v>
      </c>
      <c r="M26" s="120">
        <v>20657</v>
      </c>
      <c r="N26" s="120">
        <v>25630</v>
      </c>
      <c r="O26" s="120">
        <v>24442</v>
      </c>
      <c r="P26" s="120">
        <v>33082</v>
      </c>
      <c r="Q26" s="120">
        <v>27686</v>
      </c>
      <c r="R26" s="450"/>
      <c r="S26" s="447"/>
    </row>
    <row r="27" spans="1:19" s="440" customFormat="1" ht="11.25" customHeight="1" x14ac:dyDescent="0.2">
      <c r="A27" s="447"/>
      <c r="B27" s="458"/>
      <c r="C27" s="449"/>
      <c r="D27" s="378" t="s">
        <v>199</v>
      </c>
      <c r="E27" s="110">
        <v>2531</v>
      </c>
      <c r="F27" s="120">
        <v>2443</v>
      </c>
      <c r="G27" s="120">
        <v>2180</v>
      </c>
      <c r="H27" s="120">
        <v>2979</v>
      </c>
      <c r="I27" s="120">
        <v>2621</v>
      </c>
      <c r="J27" s="120">
        <v>2593</v>
      </c>
      <c r="K27" s="120">
        <v>1974</v>
      </c>
      <c r="L27" s="120">
        <v>1385</v>
      </c>
      <c r="M27" s="120">
        <v>1218</v>
      </c>
      <c r="N27" s="120">
        <v>1240</v>
      </c>
      <c r="O27" s="120">
        <v>1290</v>
      </c>
      <c r="P27" s="120">
        <v>1630</v>
      </c>
      <c r="Q27" s="120">
        <v>1462</v>
      </c>
      <c r="R27" s="450"/>
      <c r="S27" s="447"/>
    </row>
    <row r="28" spans="1:19" ht="10.5" customHeight="1" thickBot="1" x14ac:dyDescent="0.25">
      <c r="A28" s="2"/>
      <c r="B28" s="170"/>
      <c r="C28" s="459"/>
      <c r="D28" s="13"/>
      <c r="E28" s="514"/>
      <c r="F28" s="514"/>
      <c r="G28" s="514"/>
      <c r="H28" s="514"/>
      <c r="I28" s="514"/>
      <c r="J28" s="441"/>
      <c r="K28" s="441"/>
      <c r="L28" s="441"/>
      <c r="M28" s="441"/>
      <c r="N28" s="441"/>
      <c r="O28" s="441"/>
      <c r="P28" s="441"/>
      <c r="Q28" s="441"/>
      <c r="R28" s="518"/>
      <c r="S28" s="2"/>
    </row>
    <row r="29" spans="1:19" ht="13.5" customHeight="1" thickBot="1" x14ac:dyDescent="0.25">
      <c r="A29" s="2"/>
      <c r="B29" s="170"/>
      <c r="C29" s="306" t="s">
        <v>200</v>
      </c>
      <c r="D29" s="443"/>
      <c r="E29" s="461"/>
      <c r="F29" s="461"/>
      <c r="G29" s="461"/>
      <c r="H29" s="461"/>
      <c r="I29" s="461"/>
      <c r="J29" s="461"/>
      <c r="K29" s="461"/>
      <c r="L29" s="461"/>
      <c r="M29" s="461"/>
      <c r="N29" s="461"/>
      <c r="O29" s="461"/>
      <c r="P29" s="461"/>
      <c r="Q29" s="462"/>
      <c r="R29" s="518"/>
      <c r="S29" s="2"/>
    </row>
    <row r="30" spans="1:19" ht="9.75" customHeight="1" x14ac:dyDescent="0.2">
      <c r="A30" s="2"/>
      <c r="B30" s="170"/>
      <c r="C30" s="517" t="s">
        <v>76</v>
      </c>
      <c r="D30" s="13"/>
      <c r="E30" s="460"/>
      <c r="F30" s="460"/>
      <c r="G30" s="460"/>
      <c r="H30" s="460"/>
      <c r="I30" s="460"/>
      <c r="J30" s="460"/>
      <c r="K30" s="460"/>
      <c r="L30" s="460"/>
      <c r="M30" s="460"/>
      <c r="N30" s="460"/>
      <c r="O30" s="460"/>
      <c r="P30" s="460"/>
      <c r="Q30" s="463"/>
      <c r="R30" s="518"/>
      <c r="S30" s="2"/>
    </row>
    <row r="31" spans="1:19" ht="15" customHeight="1" x14ac:dyDescent="0.2">
      <c r="A31" s="2"/>
      <c r="B31" s="170"/>
      <c r="C31" s="2069" t="s">
        <v>66</v>
      </c>
      <c r="D31" s="2069"/>
      <c r="E31" s="445">
        <v>11456</v>
      </c>
      <c r="F31" s="446">
        <v>8412</v>
      </c>
      <c r="G31" s="446">
        <v>7771</v>
      </c>
      <c r="H31" s="446">
        <v>9868</v>
      </c>
      <c r="I31" s="446">
        <v>7677</v>
      </c>
      <c r="J31" s="446">
        <v>12050</v>
      </c>
      <c r="K31" s="446">
        <v>12906</v>
      </c>
      <c r="L31" s="446">
        <v>17563</v>
      </c>
      <c r="M31" s="446">
        <v>16186</v>
      </c>
      <c r="N31" s="446">
        <v>11750</v>
      </c>
      <c r="O31" s="446">
        <v>11048</v>
      </c>
      <c r="P31" s="446">
        <v>14415</v>
      </c>
      <c r="Q31" s="446">
        <v>12889</v>
      </c>
      <c r="R31" s="518"/>
      <c r="S31" s="2"/>
    </row>
    <row r="32" spans="1:19" ht="12" customHeight="1" x14ac:dyDescent="0.2">
      <c r="A32" s="2"/>
      <c r="B32" s="170"/>
      <c r="C32" s="383"/>
      <c r="D32" s="372" t="s">
        <v>172</v>
      </c>
      <c r="E32" s="110">
        <v>3813</v>
      </c>
      <c r="F32" s="120">
        <v>2911</v>
      </c>
      <c r="G32" s="120">
        <v>2305</v>
      </c>
      <c r="H32" s="120">
        <v>3361</v>
      </c>
      <c r="I32" s="120">
        <v>2718</v>
      </c>
      <c r="J32" s="120">
        <v>4206</v>
      </c>
      <c r="K32" s="120">
        <v>4385</v>
      </c>
      <c r="L32" s="120">
        <v>5006</v>
      </c>
      <c r="M32" s="120">
        <v>4638</v>
      </c>
      <c r="N32" s="120">
        <v>3359</v>
      </c>
      <c r="O32" s="120">
        <v>2564</v>
      </c>
      <c r="P32" s="120">
        <v>4878</v>
      </c>
      <c r="Q32" s="120">
        <v>4718</v>
      </c>
      <c r="R32" s="518"/>
      <c r="S32" s="2"/>
    </row>
    <row r="33" spans="1:19" ht="12" customHeight="1" x14ac:dyDescent="0.2">
      <c r="A33" s="2"/>
      <c r="B33" s="170"/>
      <c r="C33" s="383"/>
      <c r="D33" s="372" t="s">
        <v>173</v>
      </c>
      <c r="E33" s="110">
        <v>4120</v>
      </c>
      <c r="F33" s="120">
        <v>2980</v>
      </c>
      <c r="G33" s="120">
        <v>2631</v>
      </c>
      <c r="H33" s="120">
        <v>4033</v>
      </c>
      <c r="I33" s="120">
        <v>2692</v>
      </c>
      <c r="J33" s="120">
        <v>4097</v>
      </c>
      <c r="K33" s="120">
        <v>4192</v>
      </c>
      <c r="L33" s="120">
        <v>4703</v>
      </c>
      <c r="M33" s="120">
        <v>4997</v>
      </c>
      <c r="N33" s="120">
        <v>3975</v>
      </c>
      <c r="O33" s="120">
        <v>3791</v>
      </c>
      <c r="P33" s="120">
        <v>4623</v>
      </c>
      <c r="Q33" s="120">
        <v>3714</v>
      </c>
      <c r="R33" s="518"/>
      <c r="S33" s="2"/>
    </row>
    <row r="34" spans="1:19" ht="12" customHeight="1" x14ac:dyDescent="0.2">
      <c r="A34" s="2"/>
      <c r="B34" s="170"/>
      <c r="C34" s="383"/>
      <c r="D34" s="372" t="s">
        <v>453</v>
      </c>
      <c r="E34" s="110">
        <v>2237</v>
      </c>
      <c r="F34" s="120">
        <v>1507</v>
      </c>
      <c r="G34" s="120">
        <v>1950</v>
      </c>
      <c r="H34" s="120">
        <v>1240</v>
      </c>
      <c r="I34" s="120">
        <v>1081</v>
      </c>
      <c r="J34" s="120">
        <v>1915</v>
      </c>
      <c r="K34" s="120">
        <v>2236</v>
      </c>
      <c r="L34" s="120">
        <v>3106</v>
      </c>
      <c r="M34" s="120">
        <v>2815</v>
      </c>
      <c r="N34" s="120">
        <v>2033</v>
      </c>
      <c r="O34" s="120">
        <v>2385</v>
      </c>
      <c r="P34" s="120">
        <v>2842</v>
      </c>
      <c r="Q34" s="120">
        <v>2561</v>
      </c>
      <c r="R34" s="518"/>
      <c r="S34" s="2"/>
    </row>
    <row r="35" spans="1:19" ht="12" customHeight="1" x14ac:dyDescent="0.2">
      <c r="A35" s="2"/>
      <c r="B35" s="170"/>
      <c r="C35" s="383"/>
      <c r="D35" s="372" t="s">
        <v>174</v>
      </c>
      <c r="E35" s="110">
        <v>758</v>
      </c>
      <c r="F35" s="120">
        <v>556</v>
      </c>
      <c r="G35" s="120">
        <v>534</v>
      </c>
      <c r="H35" s="120">
        <v>700</v>
      </c>
      <c r="I35" s="120">
        <v>732</v>
      </c>
      <c r="J35" s="120">
        <v>1078</v>
      </c>
      <c r="K35" s="120">
        <v>1047</v>
      </c>
      <c r="L35" s="120">
        <v>2237</v>
      </c>
      <c r="M35" s="120">
        <v>1617</v>
      </c>
      <c r="N35" s="120">
        <v>1279</v>
      </c>
      <c r="O35" s="120">
        <v>1189</v>
      </c>
      <c r="P35" s="120">
        <v>1005</v>
      </c>
      <c r="Q35" s="120">
        <v>857</v>
      </c>
      <c r="R35" s="518"/>
      <c r="S35" s="2"/>
    </row>
    <row r="36" spans="1:19" ht="12" customHeight="1" x14ac:dyDescent="0.2">
      <c r="A36" s="2"/>
      <c r="B36" s="170"/>
      <c r="C36" s="383"/>
      <c r="D36" s="372" t="s">
        <v>175</v>
      </c>
      <c r="E36" s="110">
        <v>230</v>
      </c>
      <c r="F36" s="120">
        <v>213</v>
      </c>
      <c r="G36" s="120">
        <v>181</v>
      </c>
      <c r="H36" s="120">
        <v>227</v>
      </c>
      <c r="I36" s="120">
        <v>199</v>
      </c>
      <c r="J36" s="120">
        <v>393</v>
      </c>
      <c r="K36" s="120">
        <v>718</v>
      </c>
      <c r="L36" s="120">
        <v>2049</v>
      </c>
      <c r="M36" s="120">
        <v>1561</v>
      </c>
      <c r="N36" s="120">
        <v>567</v>
      </c>
      <c r="O36" s="120">
        <v>665</v>
      </c>
      <c r="P36" s="120">
        <v>402</v>
      </c>
      <c r="Q36" s="120">
        <v>581</v>
      </c>
      <c r="R36" s="518"/>
      <c r="S36" s="2"/>
    </row>
    <row r="37" spans="1:19" ht="12" customHeight="1" x14ac:dyDescent="0.2">
      <c r="A37" s="2"/>
      <c r="B37" s="170"/>
      <c r="C37" s="383"/>
      <c r="D37" s="372" t="s">
        <v>126</v>
      </c>
      <c r="E37" s="110">
        <v>137</v>
      </c>
      <c r="F37" s="120">
        <v>102</v>
      </c>
      <c r="G37" s="120">
        <v>83</v>
      </c>
      <c r="H37" s="120">
        <v>144</v>
      </c>
      <c r="I37" s="120">
        <v>113</v>
      </c>
      <c r="J37" s="120">
        <v>215</v>
      </c>
      <c r="K37" s="120">
        <v>204</v>
      </c>
      <c r="L37" s="120">
        <v>202</v>
      </c>
      <c r="M37" s="120">
        <v>321</v>
      </c>
      <c r="N37" s="120">
        <v>265</v>
      </c>
      <c r="O37" s="120">
        <v>269</v>
      </c>
      <c r="P37" s="120">
        <v>286</v>
      </c>
      <c r="Q37" s="120">
        <v>249</v>
      </c>
      <c r="R37" s="518"/>
      <c r="S37" s="2"/>
    </row>
    <row r="38" spans="1:19" ht="12" customHeight="1" x14ac:dyDescent="0.2">
      <c r="A38" s="2"/>
      <c r="B38" s="170"/>
      <c r="C38" s="383"/>
      <c r="D38" s="372" t="s">
        <v>127</v>
      </c>
      <c r="E38" s="110">
        <v>161</v>
      </c>
      <c r="F38" s="120">
        <v>143</v>
      </c>
      <c r="G38" s="120">
        <v>87</v>
      </c>
      <c r="H38" s="120">
        <v>163</v>
      </c>
      <c r="I38" s="120">
        <v>142</v>
      </c>
      <c r="J38" s="120">
        <v>146</v>
      </c>
      <c r="K38" s="120">
        <v>124</v>
      </c>
      <c r="L38" s="120">
        <v>260</v>
      </c>
      <c r="M38" s="120">
        <v>237</v>
      </c>
      <c r="N38" s="120">
        <v>272</v>
      </c>
      <c r="O38" s="120">
        <v>185</v>
      </c>
      <c r="P38" s="120">
        <v>379</v>
      </c>
      <c r="Q38" s="120">
        <v>209</v>
      </c>
      <c r="R38" s="518"/>
      <c r="S38" s="2"/>
    </row>
    <row r="39" spans="1:19" ht="15" customHeight="1" x14ac:dyDescent="0.2">
      <c r="A39" s="2"/>
      <c r="B39" s="170"/>
      <c r="C39" s="383"/>
      <c r="D39" s="378" t="s">
        <v>310</v>
      </c>
      <c r="E39" s="120">
        <v>253</v>
      </c>
      <c r="F39" s="120">
        <v>297</v>
      </c>
      <c r="G39" s="120">
        <v>178</v>
      </c>
      <c r="H39" s="120">
        <v>675</v>
      </c>
      <c r="I39" s="120">
        <v>218</v>
      </c>
      <c r="J39" s="120">
        <v>470</v>
      </c>
      <c r="K39" s="120">
        <v>471</v>
      </c>
      <c r="L39" s="120">
        <v>640</v>
      </c>
      <c r="M39" s="120">
        <v>455</v>
      </c>
      <c r="N39" s="120">
        <v>281</v>
      </c>
      <c r="O39" s="120">
        <v>418</v>
      </c>
      <c r="P39" s="120">
        <v>294</v>
      </c>
      <c r="Q39" s="120">
        <v>319</v>
      </c>
      <c r="R39" s="518"/>
      <c r="S39" s="2"/>
    </row>
    <row r="40" spans="1:19" ht="12" customHeight="1" x14ac:dyDescent="0.2">
      <c r="A40" s="2"/>
      <c r="B40" s="170"/>
      <c r="C40" s="383"/>
      <c r="D40" s="378" t="s">
        <v>198</v>
      </c>
      <c r="E40" s="120">
        <v>3374</v>
      </c>
      <c r="F40" s="120">
        <v>2345</v>
      </c>
      <c r="G40" s="120">
        <v>2018</v>
      </c>
      <c r="H40" s="120">
        <v>2649</v>
      </c>
      <c r="I40" s="120">
        <v>2569</v>
      </c>
      <c r="J40" s="120">
        <v>3766</v>
      </c>
      <c r="K40" s="120">
        <v>3611</v>
      </c>
      <c r="L40" s="120">
        <v>4206</v>
      </c>
      <c r="M40" s="120">
        <v>3846</v>
      </c>
      <c r="N40" s="120">
        <v>3212</v>
      </c>
      <c r="O40" s="120">
        <v>2733</v>
      </c>
      <c r="P40" s="120">
        <v>3823</v>
      </c>
      <c r="Q40" s="120">
        <v>3419</v>
      </c>
      <c r="R40" s="518"/>
      <c r="S40" s="2"/>
    </row>
    <row r="41" spans="1:19" ht="12" customHeight="1" x14ac:dyDescent="0.2">
      <c r="A41" s="2"/>
      <c r="B41" s="170"/>
      <c r="C41" s="383"/>
      <c r="D41" s="378" t="s">
        <v>155</v>
      </c>
      <c r="E41" s="120">
        <v>7829</v>
      </c>
      <c r="F41" s="120">
        <v>5770</v>
      </c>
      <c r="G41" s="120">
        <v>5575</v>
      </c>
      <c r="H41" s="120">
        <v>6544</v>
      </c>
      <c r="I41" s="120">
        <v>4890</v>
      </c>
      <c r="J41" s="120">
        <v>7814</v>
      </c>
      <c r="K41" s="120">
        <v>8824</v>
      </c>
      <c r="L41" s="120">
        <v>12717</v>
      </c>
      <c r="M41" s="120">
        <v>11885</v>
      </c>
      <c r="N41" s="120">
        <v>8257</v>
      </c>
      <c r="O41" s="120">
        <v>7897</v>
      </c>
      <c r="P41" s="120">
        <v>10298</v>
      </c>
      <c r="Q41" s="120">
        <v>9151</v>
      </c>
      <c r="R41" s="518"/>
      <c r="S41" s="2"/>
    </row>
    <row r="42" spans="1:19" ht="11.25" customHeight="1" x14ac:dyDescent="0.2">
      <c r="A42" s="2"/>
      <c r="B42" s="170"/>
      <c r="C42" s="383"/>
      <c r="D42" s="378" t="s">
        <v>199</v>
      </c>
      <c r="E42" s="645">
        <v>0</v>
      </c>
      <c r="F42" s="644">
        <v>0</v>
      </c>
      <c r="G42" s="644">
        <v>0</v>
      </c>
      <c r="H42" s="644">
        <v>0</v>
      </c>
      <c r="I42" s="644">
        <v>0</v>
      </c>
      <c r="J42" s="644">
        <v>0</v>
      </c>
      <c r="K42" s="644">
        <v>0</v>
      </c>
      <c r="L42" s="644">
        <v>0</v>
      </c>
      <c r="M42" s="644">
        <v>0</v>
      </c>
      <c r="N42" s="644">
        <v>0</v>
      </c>
      <c r="O42" s="644">
        <v>0</v>
      </c>
      <c r="P42" s="644">
        <v>0</v>
      </c>
      <c r="Q42" s="644">
        <v>0</v>
      </c>
      <c r="R42" s="518"/>
      <c r="S42" s="2"/>
    </row>
    <row r="43" spans="1:19" ht="15" customHeight="1" x14ac:dyDescent="0.2">
      <c r="A43" s="2"/>
      <c r="B43" s="170"/>
      <c r="C43" s="516" t="s">
        <v>265</v>
      </c>
      <c r="D43" s="516"/>
      <c r="E43" s="110"/>
      <c r="F43" s="110"/>
      <c r="G43" s="120"/>
      <c r="H43" s="120"/>
      <c r="I43" s="120"/>
      <c r="J43" s="120"/>
      <c r="K43" s="120"/>
      <c r="L43" s="120"/>
      <c r="M43" s="120"/>
      <c r="N43" s="120"/>
      <c r="O43" s="120"/>
      <c r="P43" s="120"/>
      <c r="Q43" s="120"/>
      <c r="R43" s="518"/>
      <c r="S43" s="2"/>
    </row>
    <row r="44" spans="1:19" ht="12" customHeight="1" x14ac:dyDescent="0.2">
      <c r="A44" s="2"/>
      <c r="B44" s="170"/>
      <c r="C44" s="383"/>
      <c r="D44" s="607" t="s">
        <v>686</v>
      </c>
      <c r="E44" s="120">
        <v>1949</v>
      </c>
      <c r="F44" s="120">
        <v>1416</v>
      </c>
      <c r="G44" s="120">
        <v>887</v>
      </c>
      <c r="H44" s="120">
        <v>2090</v>
      </c>
      <c r="I44" s="120">
        <v>1605</v>
      </c>
      <c r="J44" s="120">
        <v>1819</v>
      </c>
      <c r="K44" s="120">
        <v>1404</v>
      </c>
      <c r="L44" s="120">
        <v>1686</v>
      </c>
      <c r="M44" s="120">
        <v>1825</v>
      </c>
      <c r="N44" s="120">
        <v>1702</v>
      </c>
      <c r="O44" s="120">
        <v>1985</v>
      </c>
      <c r="P44" s="120">
        <v>1661</v>
      </c>
      <c r="Q44" s="120">
        <v>1389</v>
      </c>
      <c r="R44" s="518"/>
      <c r="S44" s="2"/>
    </row>
    <row r="45" spans="1:19" ht="12" customHeight="1" x14ac:dyDescent="0.2">
      <c r="A45" s="2"/>
      <c r="B45" s="170"/>
      <c r="C45" s="383"/>
      <c r="D45" s="607" t="s">
        <v>688</v>
      </c>
      <c r="E45" s="120">
        <v>640</v>
      </c>
      <c r="F45" s="120">
        <v>386</v>
      </c>
      <c r="G45" s="120">
        <v>468</v>
      </c>
      <c r="H45" s="120">
        <v>340</v>
      </c>
      <c r="I45" s="120">
        <v>170</v>
      </c>
      <c r="J45" s="120">
        <v>771</v>
      </c>
      <c r="K45" s="120">
        <v>1516</v>
      </c>
      <c r="L45" s="120">
        <v>2694</v>
      </c>
      <c r="M45" s="120">
        <v>2256</v>
      </c>
      <c r="N45" s="120">
        <v>1149</v>
      </c>
      <c r="O45" s="120">
        <v>1038</v>
      </c>
      <c r="P45" s="120">
        <v>1404</v>
      </c>
      <c r="Q45" s="120">
        <v>1314</v>
      </c>
      <c r="R45" s="518"/>
      <c r="S45" s="2"/>
    </row>
    <row r="46" spans="1:19" ht="12" customHeight="1" x14ac:dyDescent="0.2">
      <c r="A46" s="2"/>
      <c r="B46" s="170"/>
      <c r="C46" s="383"/>
      <c r="D46" s="607" t="s">
        <v>685</v>
      </c>
      <c r="E46" s="120">
        <v>766</v>
      </c>
      <c r="F46" s="120">
        <v>546</v>
      </c>
      <c r="G46" s="120">
        <v>532</v>
      </c>
      <c r="H46" s="120">
        <v>430</v>
      </c>
      <c r="I46" s="120">
        <v>301</v>
      </c>
      <c r="J46" s="120">
        <v>714</v>
      </c>
      <c r="K46" s="120">
        <v>841</v>
      </c>
      <c r="L46" s="120">
        <v>964</v>
      </c>
      <c r="M46" s="120">
        <v>1103</v>
      </c>
      <c r="N46" s="120">
        <v>811</v>
      </c>
      <c r="O46" s="120">
        <v>697</v>
      </c>
      <c r="P46" s="120">
        <v>757</v>
      </c>
      <c r="Q46" s="120">
        <v>949</v>
      </c>
      <c r="R46" s="518"/>
      <c r="S46" s="2"/>
    </row>
    <row r="47" spans="1:19" ht="12" customHeight="1" x14ac:dyDescent="0.2">
      <c r="A47" s="2"/>
      <c r="B47" s="170"/>
      <c r="C47" s="383"/>
      <c r="D47" s="607" t="s">
        <v>690</v>
      </c>
      <c r="E47" s="120">
        <v>731</v>
      </c>
      <c r="F47" s="120">
        <v>445</v>
      </c>
      <c r="G47" s="120">
        <v>334</v>
      </c>
      <c r="H47" s="120">
        <v>527</v>
      </c>
      <c r="I47" s="120">
        <v>504</v>
      </c>
      <c r="J47" s="120">
        <v>677</v>
      </c>
      <c r="K47" s="120">
        <v>611</v>
      </c>
      <c r="L47" s="120">
        <v>813</v>
      </c>
      <c r="M47" s="120">
        <v>690</v>
      </c>
      <c r="N47" s="120">
        <v>560</v>
      </c>
      <c r="O47" s="120">
        <v>457</v>
      </c>
      <c r="P47" s="120">
        <v>782</v>
      </c>
      <c r="Q47" s="120">
        <v>704</v>
      </c>
      <c r="R47" s="518"/>
      <c r="S47" s="2"/>
    </row>
    <row r="48" spans="1:19" ht="12" customHeight="1" x14ac:dyDescent="0.2">
      <c r="A48" s="2"/>
      <c r="B48" s="170"/>
      <c r="C48" s="383"/>
      <c r="D48" s="607" t="s">
        <v>687</v>
      </c>
      <c r="E48" s="120">
        <v>268</v>
      </c>
      <c r="F48" s="120">
        <v>244</v>
      </c>
      <c r="G48" s="120">
        <v>293</v>
      </c>
      <c r="H48" s="120">
        <v>248</v>
      </c>
      <c r="I48" s="120">
        <v>181</v>
      </c>
      <c r="J48" s="120">
        <v>491</v>
      </c>
      <c r="K48" s="120">
        <v>495</v>
      </c>
      <c r="L48" s="120">
        <v>1229</v>
      </c>
      <c r="M48" s="120">
        <v>1203</v>
      </c>
      <c r="N48" s="120">
        <v>868</v>
      </c>
      <c r="O48" s="120">
        <v>693</v>
      </c>
      <c r="P48" s="120">
        <v>591</v>
      </c>
      <c r="Q48" s="120">
        <v>620</v>
      </c>
      <c r="R48" s="518"/>
      <c r="S48" s="2"/>
    </row>
    <row r="49" spans="1:19" ht="15" customHeight="1" x14ac:dyDescent="0.2">
      <c r="A49" s="2"/>
      <c r="B49" s="170"/>
      <c r="C49" s="2069" t="s">
        <v>201</v>
      </c>
      <c r="D49" s="2069"/>
      <c r="E49" s="381">
        <v>20.736342902653586</v>
      </c>
      <c r="F49" s="381">
        <v>16.187818724141248</v>
      </c>
      <c r="G49" s="381">
        <v>16.992849489405437</v>
      </c>
      <c r="H49" s="381">
        <v>20.041431414760957</v>
      </c>
      <c r="I49" s="381">
        <v>18.463203463203463</v>
      </c>
      <c r="J49" s="381">
        <v>27.949158046110313</v>
      </c>
      <c r="K49" s="381">
        <v>34.647910011007006</v>
      </c>
      <c r="L49" s="381">
        <v>51.530088313822141</v>
      </c>
      <c r="M49" s="381">
        <v>51.193977923269131</v>
      </c>
      <c r="N49" s="381">
        <v>31.246675885544089</v>
      </c>
      <c r="O49" s="381">
        <v>30.320827730054617</v>
      </c>
      <c r="P49" s="381">
        <v>29.438794265408653</v>
      </c>
      <c r="Q49" s="381">
        <v>29.181760550624887</v>
      </c>
      <c r="R49" s="518"/>
      <c r="S49" s="2"/>
    </row>
    <row r="50" spans="1:19" ht="11.25" customHeight="1" thickBot="1" x14ac:dyDescent="0.25">
      <c r="A50" s="2"/>
      <c r="B50" s="170"/>
      <c r="C50" s="464"/>
      <c r="D50" s="518"/>
      <c r="E50" s="514"/>
      <c r="F50" s="514"/>
      <c r="G50" s="514"/>
      <c r="H50" s="514"/>
      <c r="I50" s="514"/>
      <c r="J50" s="514"/>
      <c r="K50" s="514"/>
      <c r="L50" s="514"/>
      <c r="M50" s="514"/>
      <c r="N50" s="514"/>
      <c r="O50" s="514"/>
      <c r="P50" s="514"/>
      <c r="Q50" s="441"/>
      <c r="R50" s="518"/>
      <c r="S50" s="2"/>
    </row>
    <row r="51" spans="1:19" s="7" customFormat="1" ht="13.5" customHeight="1" thickBot="1" x14ac:dyDescent="0.25">
      <c r="A51" s="6"/>
      <c r="B51" s="169"/>
      <c r="C51" s="306" t="s">
        <v>202</v>
      </c>
      <c r="D51" s="443"/>
      <c r="E51" s="461"/>
      <c r="F51" s="461"/>
      <c r="G51" s="461"/>
      <c r="H51" s="461"/>
      <c r="I51" s="461"/>
      <c r="J51" s="461"/>
      <c r="K51" s="461"/>
      <c r="L51" s="461"/>
      <c r="M51" s="461"/>
      <c r="N51" s="461"/>
      <c r="O51" s="461"/>
      <c r="P51" s="461"/>
      <c r="Q51" s="462"/>
      <c r="R51" s="518"/>
      <c r="S51" s="6"/>
    </row>
    <row r="52" spans="1:19" ht="9.75" customHeight="1" x14ac:dyDescent="0.2">
      <c r="A52" s="2"/>
      <c r="B52" s="170"/>
      <c r="C52" s="517" t="s">
        <v>76</v>
      </c>
      <c r="D52" s="465"/>
      <c r="E52" s="460"/>
      <c r="F52" s="460"/>
      <c r="G52" s="460"/>
      <c r="H52" s="460"/>
      <c r="I52" s="460"/>
      <c r="J52" s="460"/>
      <c r="K52" s="460"/>
      <c r="L52" s="460"/>
      <c r="M52" s="460"/>
      <c r="N52" s="460"/>
      <c r="O52" s="460"/>
      <c r="P52" s="460"/>
      <c r="Q52" s="463"/>
      <c r="R52" s="518"/>
      <c r="S52" s="2"/>
    </row>
    <row r="53" spans="1:19" ht="15" customHeight="1" x14ac:dyDescent="0.2">
      <c r="A53" s="2"/>
      <c r="B53" s="170"/>
      <c r="C53" s="2069" t="s">
        <v>66</v>
      </c>
      <c r="D53" s="2069"/>
      <c r="E53" s="445">
        <v>6974</v>
      </c>
      <c r="F53" s="446">
        <v>6373</v>
      </c>
      <c r="G53" s="446">
        <v>4632</v>
      </c>
      <c r="H53" s="446">
        <v>7405</v>
      </c>
      <c r="I53" s="446">
        <v>4844</v>
      </c>
      <c r="J53" s="446">
        <v>6899</v>
      </c>
      <c r="K53" s="446">
        <v>7848</v>
      </c>
      <c r="L53" s="446">
        <v>10123</v>
      </c>
      <c r="M53" s="446">
        <v>9686</v>
      </c>
      <c r="N53" s="446">
        <v>7605</v>
      </c>
      <c r="O53" s="446">
        <v>6343</v>
      </c>
      <c r="P53" s="446">
        <v>8911</v>
      </c>
      <c r="Q53" s="446">
        <v>8012</v>
      </c>
      <c r="R53" s="518"/>
      <c r="S53" s="2"/>
    </row>
    <row r="54" spans="1:19" ht="11.25" customHeight="1" x14ac:dyDescent="0.2">
      <c r="A54" s="2"/>
      <c r="B54" s="170"/>
      <c r="C54" s="383"/>
      <c r="D54" s="58" t="s">
        <v>310</v>
      </c>
      <c r="E54" s="111">
        <v>185</v>
      </c>
      <c r="F54" s="134">
        <v>223</v>
      </c>
      <c r="G54" s="134">
        <v>94</v>
      </c>
      <c r="H54" s="134">
        <v>516</v>
      </c>
      <c r="I54" s="120">
        <v>95</v>
      </c>
      <c r="J54" s="120">
        <v>295</v>
      </c>
      <c r="K54" s="120">
        <v>409</v>
      </c>
      <c r="L54" s="120">
        <v>463</v>
      </c>
      <c r="M54" s="120">
        <v>310</v>
      </c>
      <c r="N54" s="120">
        <v>146</v>
      </c>
      <c r="O54" s="120">
        <v>187</v>
      </c>
      <c r="P54" s="120">
        <v>169</v>
      </c>
      <c r="Q54" s="120">
        <v>171</v>
      </c>
      <c r="R54" s="518"/>
      <c r="S54" s="2"/>
    </row>
    <row r="55" spans="1:19" ht="11.25" customHeight="1" x14ac:dyDescent="0.2">
      <c r="A55" s="2"/>
      <c r="B55" s="170"/>
      <c r="C55" s="383"/>
      <c r="D55" s="58" t="s">
        <v>198</v>
      </c>
      <c r="E55" s="111">
        <v>1866</v>
      </c>
      <c r="F55" s="134">
        <v>1588</v>
      </c>
      <c r="G55" s="134">
        <v>1195</v>
      </c>
      <c r="H55" s="134">
        <v>1530</v>
      </c>
      <c r="I55" s="120">
        <v>1324</v>
      </c>
      <c r="J55" s="120">
        <v>1886</v>
      </c>
      <c r="K55" s="120">
        <v>1907</v>
      </c>
      <c r="L55" s="120">
        <v>2218</v>
      </c>
      <c r="M55" s="120">
        <v>1904</v>
      </c>
      <c r="N55" s="120">
        <v>1551</v>
      </c>
      <c r="O55" s="120">
        <v>1085</v>
      </c>
      <c r="P55" s="120">
        <v>1837</v>
      </c>
      <c r="Q55" s="120">
        <v>1945</v>
      </c>
      <c r="R55" s="518"/>
      <c r="S55" s="2"/>
    </row>
    <row r="56" spans="1:19" ht="11.25" customHeight="1" x14ac:dyDescent="0.2">
      <c r="A56" s="2"/>
      <c r="B56" s="170"/>
      <c r="C56" s="383"/>
      <c r="D56" s="58" t="s">
        <v>155</v>
      </c>
      <c r="E56" s="111">
        <v>4923</v>
      </c>
      <c r="F56" s="134">
        <v>4562</v>
      </c>
      <c r="G56" s="134">
        <v>3343</v>
      </c>
      <c r="H56" s="134">
        <v>5359</v>
      </c>
      <c r="I56" s="120">
        <v>3425</v>
      </c>
      <c r="J56" s="120">
        <v>4718</v>
      </c>
      <c r="K56" s="120">
        <v>5532</v>
      </c>
      <c r="L56" s="120">
        <v>7442</v>
      </c>
      <c r="M56" s="120">
        <v>7472</v>
      </c>
      <c r="N56" s="120">
        <v>5908</v>
      </c>
      <c r="O56" s="120">
        <v>5071</v>
      </c>
      <c r="P56" s="120">
        <v>6905</v>
      </c>
      <c r="Q56" s="120">
        <v>5896</v>
      </c>
      <c r="R56" s="518"/>
      <c r="S56" s="2"/>
    </row>
    <row r="57" spans="1:19" ht="11.25" customHeight="1" x14ac:dyDescent="0.2">
      <c r="A57" s="2"/>
      <c r="B57" s="170"/>
      <c r="C57" s="383"/>
      <c r="D57" s="58" t="s">
        <v>199</v>
      </c>
      <c r="E57" s="645">
        <v>0</v>
      </c>
      <c r="F57" s="644">
        <v>0</v>
      </c>
      <c r="G57" s="644">
        <v>0</v>
      </c>
      <c r="H57" s="644">
        <v>0</v>
      </c>
      <c r="I57" s="644">
        <v>0</v>
      </c>
      <c r="J57" s="644">
        <v>0</v>
      </c>
      <c r="K57" s="644">
        <v>0</v>
      </c>
      <c r="L57" s="644">
        <v>0</v>
      </c>
      <c r="M57" s="644">
        <v>0</v>
      </c>
      <c r="N57" s="644">
        <v>0</v>
      </c>
      <c r="O57" s="644">
        <v>0</v>
      </c>
      <c r="P57" s="644">
        <v>0</v>
      </c>
      <c r="Q57" s="644">
        <v>0</v>
      </c>
      <c r="R57" s="518"/>
      <c r="S57" s="2"/>
    </row>
    <row r="58" spans="1:19" ht="12.75" hidden="1" customHeight="1" x14ac:dyDescent="0.2">
      <c r="A58" s="2"/>
      <c r="B58" s="170"/>
      <c r="C58" s="383"/>
      <c r="D58" s="155" t="s">
        <v>172</v>
      </c>
      <c r="E58" s="110">
        <v>2467</v>
      </c>
      <c r="F58" s="120">
        <v>2017</v>
      </c>
      <c r="G58" s="120">
        <v>1995</v>
      </c>
      <c r="H58" s="120">
        <v>2920</v>
      </c>
      <c r="I58" s="120">
        <v>2038</v>
      </c>
      <c r="J58" s="120">
        <v>1957</v>
      </c>
      <c r="K58" s="120">
        <v>842</v>
      </c>
      <c r="L58" s="120">
        <v>1316</v>
      </c>
      <c r="M58" s="120">
        <v>3153</v>
      </c>
      <c r="N58" s="120">
        <v>2304</v>
      </c>
      <c r="O58" s="120">
        <v>1919</v>
      </c>
      <c r="P58" s="120">
        <v>3347</v>
      </c>
      <c r="Q58" s="120">
        <v>2759</v>
      </c>
      <c r="R58" s="518"/>
      <c r="S58" s="2"/>
    </row>
    <row r="59" spans="1:19" ht="12.75" hidden="1" customHeight="1" x14ac:dyDescent="0.2">
      <c r="A59" s="2"/>
      <c r="B59" s="170"/>
      <c r="C59" s="383"/>
      <c r="D59" s="155" t="s">
        <v>173</v>
      </c>
      <c r="E59" s="110">
        <v>2240</v>
      </c>
      <c r="F59" s="120">
        <v>1507</v>
      </c>
      <c r="G59" s="120">
        <v>1686</v>
      </c>
      <c r="H59" s="120">
        <v>2954</v>
      </c>
      <c r="I59" s="120">
        <v>2335</v>
      </c>
      <c r="J59" s="120">
        <v>2102</v>
      </c>
      <c r="K59" s="120">
        <v>905</v>
      </c>
      <c r="L59" s="120">
        <v>2017</v>
      </c>
      <c r="M59" s="120">
        <v>2694</v>
      </c>
      <c r="N59" s="120">
        <v>2557</v>
      </c>
      <c r="O59" s="120">
        <v>2902</v>
      </c>
      <c r="P59" s="120">
        <v>3209</v>
      </c>
      <c r="Q59" s="120">
        <v>2696</v>
      </c>
      <c r="R59" s="518"/>
      <c r="S59" s="2"/>
    </row>
    <row r="60" spans="1:19" ht="12.75" hidden="1" customHeight="1" x14ac:dyDescent="0.2">
      <c r="A60" s="2"/>
      <c r="B60" s="170"/>
      <c r="C60" s="383"/>
      <c r="D60" s="155" t="s">
        <v>57</v>
      </c>
      <c r="E60" s="110">
        <v>869</v>
      </c>
      <c r="F60" s="120">
        <v>602</v>
      </c>
      <c r="G60" s="120">
        <v>736</v>
      </c>
      <c r="H60" s="120">
        <v>942</v>
      </c>
      <c r="I60" s="120">
        <v>625</v>
      </c>
      <c r="J60" s="120">
        <v>598</v>
      </c>
      <c r="K60" s="120">
        <v>197</v>
      </c>
      <c r="L60" s="120">
        <v>448</v>
      </c>
      <c r="M60" s="120">
        <v>658</v>
      </c>
      <c r="N60" s="120">
        <v>539</v>
      </c>
      <c r="O60" s="120">
        <v>776</v>
      </c>
      <c r="P60" s="120">
        <v>732</v>
      </c>
      <c r="Q60" s="120">
        <v>735</v>
      </c>
      <c r="R60" s="518"/>
      <c r="S60" s="2"/>
    </row>
    <row r="61" spans="1:19" ht="12.75" hidden="1" customHeight="1" x14ac:dyDescent="0.2">
      <c r="A61" s="2"/>
      <c r="B61" s="170"/>
      <c r="C61" s="383"/>
      <c r="D61" s="155" t="s">
        <v>174</v>
      </c>
      <c r="E61" s="110">
        <v>427</v>
      </c>
      <c r="F61" s="120">
        <v>274</v>
      </c>
      <c r="G61" s="120">
        <v>359</v>
      </c>
      <c r="H61" s="120">
        <v>647</v>
      </c>
      <c r="I61" s="120">
        <v>521</v>
      </c>
      <c r="J61" s="120">
        <v>424</v>
      </c>
      <c r="K61" s="120">
        <v>250</v>
      </c>
      <c r="L61" s="120">
        <v>438</v>
      </c>
      <c r="M61" s="120">
        <v>532</v>
      </c>
      <c r="N61" s="120">
        <v>438</v>
      </c>
      <c r="O61" s="120">
        <v>503</v>
      </c>
      <c r="P61" s="120">
        <v>469</v>
      </c>
      <c r="Q61" s="120">
        <v>435</v>
      </c>
      <c r="R61" s="518"/>
      <c r="S61" s="2"/>
    </row>
    <row r="62" spans="1:19" ht="12.75" hidden="1" customHeight="1" x14ac:dyDescent="0.2">
      <c r="A62" s="2"/>
      <c r="B62" s="170"/>
      <c r="C62" s="383"/>
      <c r="D62" s="155" t="s">
        <v>175</v>
      </c>
      <c r="E62" s="110">
        <v>181</v>
      </c>
      <c r="F62" s="120">
        <v>109</v>
      </c>
      <c r="G62" s="120">
        <v>131</v>
      </c>
      <c r="H62" s="120">
        <v>250</v>
      </c>
      <c r="I62" s="120">
        <v>815</v>
      </c>
      <c r="J62" s="120">
        <v>692</v>
      </c>
      <c r="K62" s="120">
        <v>39</v>
      </c>
      <c r="L62" s="120">
        <v>68</v>
      </c>
      <c r="M62" s="120">
        <v>476</v>
      </c>
      <c r="N62" s="120">
        <v>628</v>
      </c>
      <c r="O62" s="120">
        <v>403</v>
      </c>
      <c r="P62" s="120">
        <v>227</v>
      </c>
      <c r="Q62" s="120">
        <v>148</v>
      </c>
      <c r="R62" s="518"/>
      <c r="S62" s="2"/>
    </row>
    <row r="63" spans="1:19" ht="12.75" hidden="1" customHeight="1" x14ac:dyDescent="0.2">
      <c r="A63" s="2"/>
      <c r="B63" s="170"/>
      <c r="C63" s="383"/>
      <c r="D63" s="155" t="s">
        <v>126</v>
      </c>
      <c r="E63" s="110">
        <v>91</v>
      </c>
      <c r="F63" s="120">
        <v>71</v>
      </c>
      <c r="G63" s="120">
        <v>79</v>
      </c>
      <c r="H63" s="120">
        <v>129</v>
      </c>
      <c r="I63" s="120">
        <v>96</v>
      </c>
      <c r="J63" s="120">
        <v>91</v>
      </c>
      <c r="K63" s="120">
        <v>85</v>
      </c>
      <c r="L63" s="120">
        <v>105</v>
      </c>
      <c r="M63" s="120">
        <v>134</v>
      </c>
      <c r="N63" s="120">
        <v>155</v>
      </c>
      <c r="O63" s="120">
        <v>116</v>
      </c>
      <c r="P63" s="120">
        <v>149</v>
      </c>
      <c r="Q63" s="120">
        <v>116</v>
      </c>
      <c r="R63" s="518"/>
      <c r="S63" s="2"/>
    </row>
    <row r="64" spans="1:19" ht="12.75" hidden="1" customHeight="1" x14ac:dyDescent="0.2">
      <c r="A64" s="2"/>
      <c r="B64" s="170"/>
      <c r="C64" s="383"/>
      <c r="D64" s="155" t="s">
        <v>127</v>
      </c>
      <c r="E64" s="110">
        <v>98</v>
      </c>
      <c r="F64" s="120">
        <v>52</v>
      </c>
      <c r="G64" s="120">
        <v>94</v>
      </c>
      <c r="H64" s="120">
        <v>115</v>
      </c>
      <c r="I64" s="120">
        <v>108</v>
      </c>
      <c r="J64" s="120">
        <v>68</v>
      </c>
      <c r="K64" s="120">
        <v>13</v>
      </c>
      <c r="L64" s="120">
        <v>75</v>
      </c>
      <c r="M64" s="120">
        <v>62</v>
      </c>
      <c r="N64" s="120">
        <v>91</v>
      </c>
      <c r="O64" s="120">
        <v>69</v>
      </c>
      <c r="P64" s="120">
        <v>111</v>
      </c>
      <c r="Q64" s="120">
        <v>85</v>
      </c>
      <c r="R64" s="518"/>
      <c r="S64" s="2"/>
    </row>
    <row r="65" spans="1:19" ht="15" customHeight="1" x14ac:dyDescent="0.2">
      <c r="A65" s="2"/>
      <c r="B65" s="170"/>
      <c r="C65" s="2069" t="s">
        <v>203</v>
      </c>
      <c r="D65" s="2069"/>
      <c r="E65" s="381">
        <v>60.876396648044697</v>
      </c>
      <c r="F65" s="381">
        <v>75.76081787922017</v>
      </c>
      <c r="G65" s="381">
        <v>59.606228284648054</v>
      </c>
      <c r="H65" s="381">
        <v>75.040535062829349</v>
      </c>
      <c r="I65" s="381">
        <v>63.0975641526638</v>
      </c>
      <c r="J65" s="381">
        <v>57.253112033195016</v>
      </c>
      <c r="K65" s="381">
        <v>60.808926080892611</v>
      </c>
      <c r="L65" s="381">
        <v>57.638216705574216</v>
      </c>
      <c r="M65" s="381">
        <v>59.841838625973068</v>
      </c>
      <c r="N65" s="381">
        <v>64.723404255319153</v>
      </c>
      <c r="O65" s="381">
        <v>57.413106444605354</v>
      </c>
      <c r="P65" s="381">
        <v>61.817551161984042</v>
      </c>
      <c r="Q65" s="381">
        <v>62.161533090231977</v>
      </c>
      <c r="R65" s="518"/>
      <c r="S65" s="2"/>
    </row>
    <row r="66" spans="1:19" ht="11.25" customHeight="1" x14ac:dyDescent="0.2">
      <c r="A66" s="2"/>
      <c r="B66" s="170"/>
      <c r="C66" s="383"/>
      <c r="D66" s="372" t="s">
        <v>172</v>
      </c>
      <c r="E66" s="135">
        <v>64.699711513244168</v>
      </c>
      <c r="F66" s="135">
        <v>69.288904156647206</v>
      </c>
      <c r="G66" s="135">
        <v>86.550976138828631</v>
      </c>
      <c r="H66" s="135">
        <v>86.8789050877715</v>
      </c>
      <c r="I66" s="135">
        <v>74.981604120676977</v>
      </c>
      <c r="J66" s="135">
        <v>46.528768426058015</v>
      </c>
      <c r="K66" s="135">
        <v>19.201824401368299</v>
      </c>
      <c r="L66" s="135">
        <v>26.28845385537355</v>
      </c>
      <c r="M66" s="135">
        <v>67.981888745148765</v>
      </c>
      <c r="N66" s="135">
        <v>68.59184281036022</v>
      </c>
      <c r="O66" s="135">
        <v>74.84399375975039</v>
      </c>
      <c r="P66" s="135">
        <v>68.614186141861424</v>
      </c>
      <c r="Q66" s="135">
        <v>58.478168715557445</v>
      </c>
      <c r="R66" s="518"/>
      <c r="S66" s="112"/>
    </row>
    <row r="67" spans="1:19" ht="11.25" customHeight="1" x14ac:dyDescent="0.2">
      <c r="A67" s="2"/>
      <c r="B67" s="170"/>
      <c r="C67" s="383"/>
      <c r="D67" s="372" t="s">
        <v>173</v>
      </c>
      <c r="E67" s="135">
        <v>54.368932038834949</v>
      </c>
      <c r="F67" s="135">
        <v>50.570469798657712</v>
      </c>
      <c r="G67" s="135">
        <v>64.082098061573546</v>
      </c>
      <c r="H67" s="135">
        <v>73.245722787007196</v>
      </c>
      <c r="I67" s="135">
        <v>86.73848439821694</v>
      </c>
      <c r="J67" s="135">
        <v>51.305833536734191</v>
      </c>
      <c r="K67" s="135">
        <v>21.58874045801527</v>
      </c>
      <c r="L67" s="135">
        <v>42.887518605145651</v>
      </c>
      <c r="M67" s="135">
        <v>53.912347408445072</v>
      </c>
      <c r="N67" s="135">
        <v>64.327044025157235</v>
      </c>
      <c r="O67" s="135">
        <v>76.549723028224747</v>
      </c>
      <c r="P67" s="135">
        <v>69.41380056240537</v>
      </c>
      <c r="Q67" s="135">
        <v>72.59019924609585</v>
      </c>
      <c r="R67" s="518"/>
      <c r="S67" s="112"/>
    </row>
    <row r="68" spans="1:19" ht="11.25" customHeight="1" x14ac:dyDescent="0.2">
      <c r="A68" s="2"/>
      <c r="B68" s="170"/>
      <c r="C68" s="383"/>
      <c r="D68" s="372" t="s">
        <v>453</v>
      </c>
      <c r="E68" s="135">
        <v>38.846669646848461</v>
      </c>
      <c r="F68" s="135">
        <v>39.946914399469144</v>
      </c>
      <c r="G68" s="135">
        <v>37.743589743589745</v>
      </c>
      <c r="H68" s="135">
        <v>75.967741935483872</v>
      </c>
      <c r="I68" s="135">
        <v>57.816836262719704</v>
      </c>
      <c r="J68" s="135">
        <v>31.227154046997391</v>
      </c>
      <c r="K68" s="135">
        <v>8.8103756708407861</v>
      </c>
      <c r="L68" s="135">
        <v>14.42369607211848</v>
      </c>
      <c r="M68" s="135">
        <v>23.374777975133217</v>
      </c>
      <c r="N68" s="135">
        <v>26.512543039842594</v>
      </c>
      <c r="O68" s="135">
        <v>32.536687631027256</v>
      </c>
      <c r="P68" s="135">
        <v>25.756509500351864</v>
      </c>
      <c r="Q68" s="135">
        <v>28.699726669269815</v>
      </c>
      <c r="R68" s="518"/>
      <c r="S68" s="112"/>
    </row>
    <row r="69" spans="1:19" ht="11.25" customHeight="1" x14ac:dyDescent="0.2">
      <c r="A69" s="2"/>
      <c r="B69" s="170"/>
      <c r="C69" s="383"/>
      <c r="D69" s="372" t="s">
        <v>174</v>
      </c>
      <c r="E69" s="135">
        <v>56.33245382585752</v>
      </c>
      <c r="F69" s="135">
        <v>49.280575539568346</v>
      </c>
      <c r="G69" s="135">
        <v>67.228464419475657</v>
      </c>
      <c r="H69" s="135">
        <v>92.428571428571431</v>
      </c>
      <c r="I69" s="135">
        <v>71.174863387978135</v>
      </c>
      <c r="J69" s="135">
        <v>39.332096474953616</v>
      </c>
      <c r="K69" s="135">
        <v>23.877745940783189</v>
      </c>
      <c r="L69" s="135">
        <v>19.579794367456415</v>
      </c>
      <c r="M69" s="135">
        <v>32.900432900432904</v>
      </c>
      <c r="N69" s="135">
        <v>34.245504300234558</v>
      </c>
      <c r="O69" s="135">
        <v>42.304457527333895</v>
      </c>
      <c r="P69" s="135">
        <v>46.666666666666664</v>
      </c>
      <c r="Q69" s="135">
        <v>50.758459743290551</v>
      </c>
      <c r="R69" s="518"/>
      <c r="S69" s="112"/>
    </row>
    <row r="70" spans="1:19" ht="11.25" customHeight="1" x14ac:dyDescent="0.2">
      <c r="A70" s="2"/>
      <c r="B70" s="170"/>
      <c r="C70" s="383"/>
      <c r="D70" s="372" t="s">
        <v>175</v>
      </c>
      <c r="E70" s="135">
        <v>78.695652173913047</v>
      </c>
      <c r="F70" s="135">
        <v>51.173708920187785</v>
      </c>
      <c r="G70" s="135">
        <v>72.375690607734811</v>
      </c>
      <c r="H70" s="135">
        <v>110.13215859030836</v>
      </c>
      <c r="I70" s="135">
        <v>409.54773869346735</v>
      </c>
      <c r="J70" s="135">
        <v>176.08142493638675</v>
      </c>
      <c r="K70" s="135">
        <v>5.4317548746518103</v>
      </c>
      <c r="L70" s="135">
        <v>3.3186920448999513</v>
      </c>
      <c r="M70" s="135">
        <v>30.493273542600896</v>
      </c>
      <c r="N70" s="135">
        <v>110.75837742504409</v>
      </c>
      <c r="O70" s="135">
        <v>60.601503759398497</v>
      </c>
      <c r="P70" s="135">
        <v>56.46766169154229</v>
      </c>
      <c r="Q70" s="135">
        <v>25.473321858864029</v>
      </c>
      <c r="R70" s="518"/>
      <c r="S70" s="112"/>
    </row>
    <row r="71" spans="1:19" ht="11.25" customHeight="1" x14ac:dyDescent="0.2">
      <c r="A71" s="2"/>
      <c r="B71" s="170"/>
      <c r="C71" s="383"/>
      <c r="D71" s="372" t="s">
        <v>126</v>
      </c>
      <c r="E71" s="135">
        <v>66.423357664233578</v>
      </c>
      <c r="F71" s="135">
        <v>69.607843137254903</v>
      </c>
      <c r="G71" s="135">
        <v>95.180722891566262</v>
      </c>
      <c r="H71" s="135">
        <v>89.583333333333343</v>
      </c>
      <c r="I71" s="135">
        <v>84.955752212389385</v>
      </c>
      <c r="J71" s="135">
        <v>42.325581395348841</v>
      </c>
      <c r="K71" s="135">
        <v>41.666666666666671</v>
      </c>
      <c r="L71" s="135">
        <v>51.980198019801982</v>
      </c>
      <c r="M71" s="135">
        <v>41.744548286604363</v>
      </c>
      <c r="N71" s="135">
        <v>58.490566037735846</v>
      </c>
      <c r="O71" s="135">
        <v>43.122676579925653</v>
      </c>
      <c r="P71" s="135">
        <v>52.097902097902093</v>
      </c>
      <c r="Q71" s="135">
        <v>46.586345381526108</v>
      </c>
      <c r="R71" s="518"/>
      <c r="S71" s="112"/>
    </row>
    <row r="72" spans="1:19" ht="11.25" customHeight="1" x14ac:dyDescent="0.2">
      <c r="A72" s="2"/>
      <c r="B72" s="170"/>
      <c r="C72" s="383"/>
      <c r="D72" s="372" t="s">
        <v>127</v>
      </c>
      <c r="E72" s="135">
        <v>60.869565217391312</v>
      </c>
      <c r="F72" s="135">
        <v>36.363636363636367</v>
      </c>
      <c r="G72" s="135">
        <v>108.04597701149426</v>
      </c>
      <c r="H72" s="135">
        <v>70.552147239263803</v>
      </c>
      <c r="I72" s="135">
        <v>76.056338028169009</v>
      </c>
      <c r="J72" s="135">
        <v>46.575342465753423</v>
      </c>
      <c r="K72" s="135">
        <v>10.483870967741936</v>
      </c>
      <c r="L72" s="135">
        <v>28.846153846153843</v>
      </c>
      <c r="M72" s="135">
        <v>26.160337552742618</v>
      </c>
      <c r="N72" s="135">
        <v>33.455882352941174</v>
      </c>
      <c r="O72" s="135">
        <v>37.297297297297298</v>
      </c>
      <c r="P72" s="135">
        <v>29.287598944591032</v>
      </c>
      <c r="Q72" s="135">
        <v>40.669856459330148</v>
      </c>
      <c r="R72" s="518"/>
      <c r="S72" s="112"/>
    </row>
    <row r="73" spans="1:19" s="440" customFormat="1" ht="20.25" customHeight="1" x14ac:dyDescent="0.2">
      <c r="A73" s="447"/>
      <c r="B73" s="448"/>
      <c r="C73" s="2070" t="s">
        <v>474</v>
      </c>
      <c r="D73" s="2071"/>
      <c r="E73" s="2071"/>
      <c r="F73" s="2071"/>
      <c r="G73" s="2071"/>
      <c r="H73" s="2071"/>
      <c r="I73" s="2071"/>
      <c r="J73" s="2071"/>
      <c r="K73" s="2071"/>
      <c r="L73" s="2071"/>
      <c r="M73" s="2071"/>
      <c r="N73" s="2071"/>
      <c r="O73" s="2071"/>
      <c r="P73" s="2071"/>
      <c r="Q73" s="2071"/>
      <c r="R73" s="450"/>
      <c r="S73" s="112"/>
    </row>
    <row r="74" spans="1:19" s="440" customFormat="1" ht="17.649999999999999" customHeight="1" x14ac:dyDescent="0.2">
      <c r="A74" s="447"/>
      <c r="B74" s="448"/>
      <c r="C74" s="2071" t="s">
        <v>478</v>
      </c>
      <c r="D74" s="2071"/>
      <c r="E74" s="2071"/>
      <c r="F74" s="2071"/>
      <c r="G74" s="2071"/>
      <c r="H74" s="2071"/>
      <c r="I74" s="2071"/>
      <c r="J74" s="2071"/>
      <c r="K74" s="2071"/>
      <c r="L74" s="2071"/>
      <c r="M74" s="2071"/>
      <c r="N74" s="2071"/>
      <c r="O74" s="2071"/>
      <c r="P74" s="2071"/>
      <c r="Q74" s="2071"/>
      <c r="R74" s="450"/>
      <c r="S74" s="447"/>
    </row>
    <row r="75" spans="1:19" ht="13.5" customHeight="1" x14ac:dyDescent="0.2">
      <c r="A75" s="2"/>
      <c r="B75" s="170"/>
      <c r="C75" s="40" t="s">
        <v>385</v>
      </c>
      <c r="D75" s="4"/>
      <c r="E75" s="1"/>
      <c r="F75" s="1"/>
      <c r="G75" s="4"/>
      <c r="H75" s="1"/>
      <c r="I75" s="718"/>
      <c r="J75" s="460"/>
      <c r="K75" s="1"/>
      <c r="L75" s="4"/>
      <c r="M75" s="4"/>
      <c r="N75" s="4"/>
      <c r="O75" s="4"/>
      <c r="P75" s="4"/>
      <c r="Q75" s="4"/>
      <c r="R75" s="815"/>
      <c r="S75" s="2"/>
    </row>
    <row r="76" spans="1:19" ht="13.5" customHeight="1" x14ac:dyDescent="0.2">
      <c r="A76" s="2"/>
      <c r="B76" s="164">
        <v>10</v>
      </c>
      <c r="C76" s="1920">
        <v>44501</v>
      </c>
      <c r="D76" s="1920"/>
      <c r="E76" s="466"/>
      <c r="F76" s="466"/>
      <c r="G76" s="466"/>
      <c r="H76" s="466"/>
      <c r="I76" s="466"/>
      <c r="J76" s="112"/>
      <c r="K76" s="112"/>
      <c r="L76" s="519"/>
      <c r="M76" s="136"/>
      <c r="N76" s="136"/>
      <c r="O76" s="136"/>
      <c r="P76" s="519"/>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85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F6:L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zoomScaleNormal="100" workbookViewId="0"/>
  </sheetViews>
  <sheetFormatPr defaultColWidth="9.28515625" defaultRowHeight="12.75" x14ac:dyDescent="0.2"/>
  <cols>
    <col min="1" max="1" width="1" style="320" customWidth="1"/>
    <col min="2" max="2" width="2.5703125" style="320" customWidth="1"/>
    <col min="3" max="3" width="1" style="320" customWidth="1"/>
    <col min="4" max="4" width="23.7109375" style="320" customWidth="1"/>
    <col min="5" max="5" width="5.42578125" style="320" customWidth="1"/>
    <col min="6" max="6" width="5.42578125" style="315" customWidth="1"/>
    <col min="7" max="17" width="5.42578125" style="320" customWidth="1"/>
    <col min="18" max="18" width="2.5703125" style="320" customWidth="1"/>
    <col min="19" max="19" width="1" style="320" customWidth="1"/>
    <col min="20" max="16384" width="9.28515625" style="320"/>
  </cols>
  <sheetData>
    <row r="1" spans="1:19" ht="13.5" customHeight="1" x14ac:dyDescent="0.2">
      <c r="A1" s="315"/>
      <c r="B1" s="2076" t="s">
        <v>289</v>
      </c>
      <c r="C1" s="2077"/>
      <c r="D1" s="2077"/>
      <c r="E1" s="2077"/>
      <c r="F1" s="2077"/>
      <c r="G1" s="2077"/>
      <c r="H1" s="2077"/>
      <c r="I1" s="348"/>
      <c r="J1" s="348"/>
      <c r="K1" s="348"/>
      <c r="L1" s="348"/>
      <c r="M1" s="348"/>
      <c r="N1" s="348"/>
      <c r="O1" s="348"/>
      <c r="P1" s="348"/>
      <c r="Q1" s="325"/>
      <c r="R1" s="325"/>
      <c r="S1" s="315"/>
    </row>
    <row r="2" spans="1:19" ht="6" customHeight="1" x14ac:dyDescent="0.2">
      <c r="A2" s="315"/>
      <c r="B2" s="520"/>
      <c r="C2" s="429"/>
      <c r="D2" s="429"/>
      <c r="E2" s="365"/>
      <c r="F2" s="365"/>
      <c r="G2" s="365"/>
      <c r="H2" s="365"/>
      <c r="I2" s="365"/>
      <c r="J2" s="365"/>
      <c r="K2" s="365"/>
      <c r="L2" s="365"/>
      <c r="M2" s="365"/>
      <c r="N2" s="365"/>
      <c r="O2" s="365"/>
      <c r="P2" s="365"/>
      <c r="Q2" s="365"/>
      <c r="R2" s="324"/>
      <c r="S2" s="315"/>
    </row>
    <row r="3" spans="1:19" ht="13.5" customHeight="1" thickBot="1" x14ac:dyDescent="0.25">
      <c r="A3" s="315"/>
      <c r="B3" s="325"/>
      <c r="C3" s="325"/>
      <c r="D3" s="325"/>
      <c r="E3" s="480"/>
      <c r="F3" s="480"/>
      <c r="G3" s="480"/>
      <c r="H3" s="480"/>
      <c r="I3" s="480"/>
      <c r="J3" s="480"/>
      <c r="K3" s="480"/>
      <c r="L3" s="480"/>
      <c r="M3" s="480"/>
      <c r="N3" s="480"/>
      <c r="O3" s="480"/>
      <c r="P3" s="480"/>
      <c r="Q3" s="480" t="s">
        <v>71</v>
      </c>
      <c r="R3" s="522"/>
      <c r="S3" s="315"/>
    </row>
    <row r="4" spans="1:19" s="329" customFormat="1" ht="13.5" customHeight="1" thickBot="1" x14ac:dyDescent="0.25">
      <c r="A4" s="327"/>
      <c r="B4" s="328"/>
      <c r="C4" s="523" t="s">
        <v>204</v>
      </c>
      <c r="D4" s="524"/>
      <c r="E4" s="524"/>
      <c r="F4" s="524"/>
      <c r="G4" s="524"/>
      <c r="H4" s="524"/>
      <c r="I4" s="524"/>
      <c r="J4" s="524"/>
      <c r="K4" s="524"/>
      <c r="L4" s="524"/>
      <c r="M4" s="524"/>
      <c r="N4" s="524"/>
      <c r="O4" s="524"/>
      <c r="P4" s="524"/>
      <c r="Q4" s="525"/>
      <c r="R4" s="522"/>
      <c r="S4" s="327"/>
    </row>
    <row r="5" spans="1:19" ht="4.5" customHeight="1" x14ac:dyDescent="0.2">
      <c r="A5" s="315"/>
      <c r="B5" s="325"/>
      <c r="C5" s="2078" t="s">
        <v>76</v>
      </c>
      <c r="D5" s="2078"/>
      <c r="E5" s="430"/>
      <c r="F5" s="430"/>
      <c r="G5" s="430"/>
      <c r="H5" s="430"/>
      <c r="I5" s="430"/>
      <c r="J5" s="430"/>
      <c r="K5" s="430"/>
      <c r="L5" s="430"/>
      <c r="M5" s="430"/>
      <c r="N5" s="430"/>
      <c r="O5" s="430"/>
      <c r="P5" s="430"/>
      <c r="Q5" s="430"/>
      <c r="R5" s="522"/>
      <c r="S5" s="315"/>
    </row>
    <row r="6" spans="1:19" ht="13.5" customHeight="1" x14ac:dyDescent="0.2">
      <c r="A6" s="315"/>
      <c r="B6" s="325"/>
      <c r="C6" s="2078"/>
      <c r="D6" s="2078"/>
      <c r="E6" s="1075" t="s">
        <v>33</v>
      </c>
      <c r="F6" s="1075" t="s">
        <v>692</v>
      </c>
      <c r="G6" s="1061" t="s">
        <v>33</v>
      </c>
      <c r="H6" s="1076" t="s">
        <v>33</v>
      </c>
      <c r="I6" s="1034" t="s">
        <v>33</v>
      </c>
      <c r="J6" s="1034" t="s">
        <v>33</v>
      </c>
      <c r="K6" s="1034" t="s">
        <v>33</v>
      </c>
      <c r="L6" s="1035" t="s">
        <v>693</v>
      </c>
      <c r="M6" s="1035" t="s">
        <v>33</v>
      </c>
      <c r="N6" s="1035" t="s">
        <v>33</v>
      </c>
      <c r="O6" s="1035" t="s">
        <v>33</v>
      </c>
      <c r="P6" s="1035" t="s">
        <v>33</v>
      </c>
      <c r="Q6" s="1035" t="s">
        <v>33</v>
      </c>
      <c r="R6" s="522"/>
      <c r="S6" s="315"/>
    </row>
    <row r="7" spans="1:19" x14ac:dyDescent="0.2">
      <c r="A7" s="315"/>
      <c r="B7" s="325"/>
      <c r="C7" s="330"/>
      <c r="D7" s="330"/>
      <c r="E7" s="602" t="s">
        <v>93</v>
      </c>
      <c r="F7" s="602" t="s">
        <v>92</v>
      </c>
      <c r="G7" s="602" t="s">
        <v>468</v>
      </c>
      <c r="H7" s="602" t="s">
        <v>91</v>
      </c>
      <c r="I7" s="602" t="s">
        <v>469</v>
      </c>
      <c r="J7" s="602" t="s">
        <v>100</v>
      </c>
      <c r="K7" s="602" t="s">
        <v>99</v>
      </c>
      <c r="L7" s="602" t="s">
        <v>98</v>
      </c>
      <c r="M7" s="602" t="s">
        <v>97</v>
      </c>
      <c r="N7" s="602" t="s">
        <v>96</v>
      </c>
      <c r="O7" s="602" t="s">
        <v>95</v>
      </c>
      <c r="P7" s="602" t="s">
        <v>94</v>
      </c>
      <c r="Q7" s="602" t="s">
        <v>93</v>
      </c>
      <c r="R7" s="326"/>
      <c r="S7" s="315"/>
    </row>
    <row r="8" spans="1:19" s="529" customFormat="1" ht="22.5" customHeight="1" x14ac:dyDescent="0.2">
      <c r="A8" s="526"/>
      <c r="B8" s="527"/>
      <c r="C8" s="2079" t="s">
        <v>66</v>
      </c>
      <c r="D8" s="2079"/>
      <c r="E8" s="312">
        <v>561829</v>
      </c>
      <c r="F8" s="313">
        <v>571866</v>
      </c>
      <c r="G8" s="313">
        <v>582926</v>
      </c>
      <c r="H8" s="313">
        <v>596290</v>
      </c>
      <c r="I8" s="313">
        <v>606540</v>
      </c>
      <c r="J8" s="313">
        <v>611958</v>
      </c>
      <c r="K8" s="313">
        <v>608121</v>
      </c>
      <c r="L8" s="313">
        <v>587115</v>
      </c>
      <c r="M8" s="313">
        <v>564442</v>
      </c>
      <c r="N8" s="313">
        <v>554797</v>
      </c>
      <c r="O8" s="313">
        <v>546633</v>
      </c>
      <c r="P8" s="313">
        <v>538462</v>
      </c>
      <c r="Q8" s="313">
        <v>532053</v>
      </c>
      <c r="R8" s="528"/>
      <c r="S8" s="526"/>
    </row>
    <row r="9" spans="1:19" s="329" customFormat="1" ht="18.75" customHeight="1" x14ac:dyDescent="0.2">
      <c r="A9" s="327"/>
      <c r="B9" s="328"/>
      <c r="C9" s="334"/>
      <c r="D9" s="367" t="s">
        <v>297</v>
      </c>
      <c r="E9" s="368">
        <v>403554</v>
      </c>
      <c r="F9" s="369">
        <v>398287</v>
      </c>
      <c r="G9" s="369">
        <v>402254</v>
      </c>
      <c r="H9" s="369">
        <v>424359</v>
      </c>
      <c r="I9" s="369">
        <v>431843</v>
      </c>
      <c r="J9" s="369">
        <v>432851</v>
      </c>
      <c r="K9" s="369">
        <v>423888</v>
      </c>
      <c r="L9" s="369">
        <v>402183</v>
      </c>
      <c r="M9" s="369">
        <v>377872</v>
      </c>
      <c r="N9" s="369">
        <v>368704</v>
      </c>
      <c r="O9" s="369">
        <v>368404</v>
      </c>
      <c r="P9" s="369">
        <v>359148</v>
      </c>
      <c r="Q9" s="369">
        <v>351667</v>
      </c>
      <c r="R9" s="354"/>
      <c r="S9" s="327"/>
    </row>
    <row r="10" spans="1:19" s="329" customFormat="1" ht="18.75" customHeight="1" x14ac:dyDescent="0.2">
      <c r="A10" s="327"/>
      <c r="B10" s="328"/>
      <c r="C10" s="334"/>
      <c r="D10" s="367" t="s">
        <v>205</v>
      </c>
      <c r="E10" s="368">
        <v>45649</v>
      </c>
      <c r="F10" s="369">
        <v>46587</v>
      </c>
      <c r="G10" s="369">
        <v>45772</v>
      </c>
      <c r="H10" s="369">
        <v>45605</v>
      </c>
      <c r="I10" s="369">
        <v>45991</v>
      </c>
      <c r="J10" s="369">
        <v>46892</v>
      </c>
      <c r="K10" s="369">
        <v>47110</v>
      </c>
      <c r="L10" s="369">
        <v>48446</v>
      </c>
      <c r="M10" s="369">
        <v>49892</v>
      </c>
      <c r="N10" s="369">
        <v>51331</v>
      </c>
      <c r="O10" s="369">
        <v>50567</v>
      </c>
      <c r="P10" s="369">
        <v>50292</v>
      </c>
      <c r="Q10" s="369">
        <v>50561</v>
      </c>
      <c r="R10" s="354"/>
      <c r="S10" s="327"/>
    </row>
    <row r="11" spans="1:19" s="329" customFormat="1" ht="18.75" customHeight="1" x14ac:dyDescent="0.2">
      <c r="A11" s="327"/>
      <c r="B11" s="328"/>
      <c r="C11" s="334"/>
      <c r="D11" s="367" t="s">
        <v>206</v>
      </c>
      <c r="E11" s="368">
        <v>93588</v>
      </c>
      <c r="F11" s="369">
        <v>108478</v>
      </c>
      <c r="G11" s="369">
        <v>116014</v>
      </c>
      <c r="H11" s="369">
        <v>108417</v>
      </c>
      <c r="I11" s="369">
        <v>111535</v>
      </c>
      <c r="J11" s="369">
        <v>114146</v>
      </c>
      <c r="K11" s="369">
        <v>118679</v>
      </c>
      <c r="L11" s="369">
        <v>118221</v>
      </c>
      <c r="M11" s="369">
        <v>117165</v>
      </c>
      <c r="N11" s="369">
        <v>114283</v>
      </c>
      <c r="O11" s="369">
        <v>107381</v>
      </c>
      <c r="P11" s="369">
        <v>107701</v>
      </c>
      <c r="Q11" s="369">
        <v>109639</v>
      </c>
      <c r="R11" s="354"/>
      <c r="S11" s="327"/>
    </row>
    <row r="12" spans="1:19" s="329" customFormat="1" ht="22.5" customHeight="1" x14ac:dyDescent="0.2">
      <c r="A12" s="327"/>
      <c r="B12" s="328"/>
      <c r="C12" s="334"/>
      <c r="D12" s="370" t="s">
        <v>298</v>
      </c>
      <c r="E12" s="368">
        <v>19038</v>
      </c>
      <c r="F12" s="369">
        <v>18514</v>
      </c>
      <c r="G12" s="369">
        <v>18886</v>
      </c>
      <c r="H12" s="369">
        <v>17909</v>
      </c>
      <c r="I12" s="369">
        <v>17171</v>
      </c>
      <c r="J12" s="369">
        <v>18069</v>
      </c>
      <c r="K12" s="369">
        <v>18444</v>
      </c>
      <c r="L12" s="369">
        <v>18265</v>
      </c>
      <c r="M12" s="369">
        <v>19513</v>
      </c>
      <c r="N12" s="369">
        <v>20479</v>
      </c>
      <c r="O12" s="369">
        <v>20281</v>
      </c>
      <c r="P12" s="369">
        <v>21321</v>
      </c>
      <c r="Q12" s="369">
        <v>20186</v>
      </c>
      <c r="R12" s="354"/>
      <c r="S12" s="327"/>
    </row>
    <row r="13" spans="1:19" ht="15.75" customHeight="1" thickBot="1" x14ac:dyDescent="0.25">
      <c r="A13" s="315"/>
      <c r="B13" s="325"/>
      <c r="C13" s="330"/>
      <c r="D13" s="330"/>
      <c r="E13" s="480"/>
      <c r="F13" s="480"/>
      <c r="G13" s="480"/>
      <c r="H13" s="480"/>
      <c r="I13" s="480"/>
      <c r="J13" s="480"/>
      <c r="K13" s="480"/>
      <c r="L13" s="480"/>
      <c r="M13" s="480"/>
      <c r="N13" s="480"/>
      <c r="O13" s="480"/>
      <c r="P13" s="480"/>
      <c r="Q13" s="380"/>
      <c r="R13" s="326"/>
      <c r="S13" s="315"/>
    </row>
    <row r="14" spans="1:19" ht="13.5" customHeight="1" thickBot="1" x14ac:dyDescent="0.25">
      <c r="A14" s="315"/>
      <c r="B14" s="325"/>
      <c r="C14" s="523" t="s">
        <v>25</v>
      </c>
      <c r="D14" s="524"/>
      <c r="E14" s="524"/>
      <c r="F14" s="524"/>
      <c r="G14" s="524"/>
      <c r="H14" s="524"/>
      <c r="I14" s="524"/>
      <c r="J14" s="524"/>
      <c r="K14" s="524"/>
      <c r="L14" s="524"/>
      <c r="M14" s="524"/>
      <c r="N14" s="524"/>
      <c r="O14" s="524"/>
      <c r="P14" s="524"/>
      <c r="Q14" s="525"/>
      <c r="R14" s="326"/>
      <c r="S14" s="315"/>
    </row>
    <row r="15" spans="1:19" ht="9.75" customHeight="1" x14ac:dyDescent="0.2">
      <c r="A15" s="315"/>
      <c r="B15" s="325"/>
      <c r="C15" s="2078" t="s">
        <v>76</v>
      </c>
      <c r="D15" s="2078"/>
      <c r="E15" s="333"/>
      <c r="F15" s="333"/>
      <c r="G15" s="333"/>
      <c r="H15" s="333"/>
      <c r="I15" s="333"/>
      <c r="J15" s="333"/>
      <c r="K15" s="333"/>
      <c r="L15" s="333"/>
      <c r="M15" s="333"/>
      <c r="N15" s="333"/>
      <c r="O15" s="333"/>
      <c r="P15" s="333"/>
      <c r="Q15" s="413"/>
      <c r="R15" s="326"/>
      <c r="S15" s="315"/>
    </row>
    <row r="16" spans="1:19" s="529" customFormat="1" ht="22.5" customHeight="1" x14ac:dyDescent="0.2">
      <c r="A16" s="526"/>
      <c r="B16" s="527"/>
      <c r="C16" s="2079" t="s">
        <v>66</v>
      </c>
      <c r="D16" s="2079"/>
      <c r="E16" s="312">
        <v>403554</v>
      </c>
      <c r="F16" s="313">
        <v>398287</v>
      </c>
      <c r="G16" s="313">
        <v>402254</v>
      </c>
      <c r="H16" s="313">
        <v>424359</v>
      </c>
      <c r="I16" s="313">
        <v>431843</v>
      </c>
      <c r="J16" s="313">
        <v>432851</v>
      </c>
      <c r="K16" s="313">
        <v>423888</v>
      </c>
      <c r="L16" s="313">
        <v>402183</v>
      </c>
      <c r="M16" s="313">
        <v>377872</v>
      </c>
      <c r="N16" s="313">
        <v>368704</v>
      </c>
      <c r="O16" s="313">
        <v>368404</v>
      </c>
      <c r="P16" s="313">
        <v>359148</v>
      </c>
      <c r="Q16" s="313">
        <v>351667</v>
      </c>
      <c r="R16" s="528"/>
      <c r="S16" s="526"/>
    </row>
    <row r="17" spans="1:19" ht="22.5" customHeight="1" x14ac:dyDescent="0.2">
      <c r="A17" s="315"/>
      <c r="B17" s="325"/>
      <c r="C17" s="479"/>
      <c r="D17" s="372" t="s">
        <v>70</v>
      </c>
      <c r="E17" s="110">
        <v>176441</v>
      </c>
      <c r="F17" s="120">
        <v>175298</v>
      </c>
      <c r="G17" s="120">
        <v>179006</v>
      </c>
      <c r="H17" s="120">
        <v>188048</v>
      </c>
      <c r="I17" s="120">
        <v>190916</v>
      </c>
      <c r="J17" s="120">
        <v>190856</v>
      </c>
      <c r="K17" s="120">
        <v>186390</v>
      </c>
      <c r="L17" s="120">
        <v>175817</v>
      </c>
      <c r="M17" s="120">
        <v>164346</v>
      </c>
      <c r="N17" s="120">
        <v>157623</v>
      </c>
      <c r="O17" s="120">
        <v>155799</v>
      </c>
      <c r="P17" s="120">
        <v>152872</v>
      </c>
      <c r="Q17" s="120">
        <v>151261</v>
      </c>
      <c r="R17" s="326"/>
      <c r="S17" s="315"/>
    </row>
    <row r="18" spans="1:19" ht="15.75" customHeight="1" x14ac:dyDescent="0.2">
      <c r="A18" s="315"/>
      <c r="B18" s="325"/>
      <c r="C18" s="479"/>
      <c r="D18" s="372" t="s">
        <v>69</v>
      </c>
      <c r="E18" s="110">
        <v>227113</v>
      </c>
      <c r="F18" s="120">
        <v>222989</v>
      </c>
      <c r="G18" s="120">
        <v>223248</v>
      </c>
      <c r="H18" s="120">
        <v>236311</v>
      </c>
      <c r="I18" s="120">
        <v>240927</v>
      </c>
      <c r="J18" s="120">
        <v>241995</v>
      </c>
      <c r="K18" s="120">
        <v>237498</v>
      </c>
      <c r="L18" s="120">
        <v>226366</v>
      </c>
      <c r="M18" s="120">
        <v>213526</v>
      </c>
      <c r="N18" s="120">
        <v>211081</v>
      </c>
      <c r="O18" s="120">
        <v>212605</v>
      </c>
      <c r="P18" s="120">
        <v>206276</v>
      </c>
      <c r="Q18" s="120">
        <v>200406</v>
      </c>
      <c r="R18" s="326"/>
      <c r="S18" s="315"/>
    </row>
    <row r="19" spans="1:19" ht="22.5" customHeight="1" x14ac:dyDescent="0.2">
      <c r="A19" s="315"/>
      <c r="B19" s="325"/>
      <c r="C19" s="479"/>
      <c r="D19" s="372" t="s">
        <v>207</v>
      </c>
      <c r="E19" s="110">
        <v>49525</v>
      </c>
      <c r="F19" s="120">
        <v>49679</v>
      </c>
      <c r="G19" s="120">
        <v>48388</v>
      </c>
      <c r="H19" s="120">
        <v>50331</v>
      </c>
      <c r="I19" s="120">
        <v>50517</v>
      </c>
      <c r="J19" s="120">
        <v>50906</v>
      </c>
      <c r="K19" s="120">
        <v>49168</v>
      </c>
      <c r="L19" s="120">
        <v>45070</v>
      </c>
      <c r="M19" s="120">
        <v>40958</v>
      </c>
      <c r="N19" s="120">
        <v>38741</v>
      </c>
      <c r="O19" s="120">
        <v>38422</v>
      </c>
      <c r="P19" s="120">
        <v>39186</v>
      </c>
      <c r="Q19" s="120">
        <v>39605</v>
      </c>
      <c r="R19" s="326"/>
      <c r="S19" s="315"/>
    </row>
    <row r="20" spans="1:19" ht="15.75" customHeight="1" x14ac:dyDescent="0.2">
      <c r="A20" s="315"/>
      <c r="B20" s="325"/>
      <c r="C20" s="479"/>
      <c r="D20" s="372" t="s">
        <v>208</v>
      </c>
      <c r="E20" s="110">
        <v>354029</v>
      </c>
      <c r="F20" s="120">
        <v>348608</v>
      </c>
      <c r="G20" s="120">
        <v>353866</v>
      </c>
      <c r="H20" s="120">
        <v>374028</v>
      </c>
      <c r="I20" s="120">
        <v>381326</v>
      </c>
      <c r="J20" s="120">
        <v>381945</v>
      </c>
      <c r="K20" s="120">
        <v>374720</v>
      </c>
      <c r="L20" s="120">
        <v>357113</v>
      </c>
      <c r="M20" s="120">
        <v>336914</v>
      </c>
      <c r="N20" s="120">
        <v>329963</v>
      </c>
      <c r="O20" s="120">
        <v>329982</v>
      </c>
      <c r="P20" s="120">
        <v>319962</v>
      </c>
      <c r="Q20" s="120">
        <v>312062</v>
      </c>
      <c r="R20" s="326"/>
      <c r="S20" s="315"/>
    </row>
    <row r="21" spans="1:19" ht="22.5" customHeight="1" x14ac:dyDescent="0.2">
      <c r="A21" s="315"/>
      <c r="B21" s="325"/>
      <c r="C21" s="479"/>
      <c r="D21" s="372" t="s">
        <v>197</v>
      </c>
      <c r="E21" s="110">
        <v>34800</v>
      </c>
      <c r="F21" s="120">
        <v>34927</v>
      </c>
      <c r="G21" s="120">
        <v>33842</v>
      </c>
      <c r="H21" s="120">
        <v>34420</v>
      </c>
      <c r="I21" s="120">
        <v>34012</v>
      </c>
      <c r="J21" s="120">
        <v>34427</v>
      </c>
      <c r="K21" s="120">
        <v>33955</v>
      </c>
      <c r="L21" s="120">
        <v>33203</v>
      </c>
      <c r="M21" s="120">
        <v>32677</v>
      </c>
      <c r="N21" s="120">
        <v>32524</v>
      </c>
      <c r="O21" s="120">
        <v>33222</v>
      </c>
      <c r="P21" s="120">
        <v>34506</v>
      </c>
      <c r="Q21" s="120">
        <v>34952</v>
      </c>
      <c r="R21" s="326"/>
      <c r="S21" s="315"/>
    </row>
    <row r="22" spans="1:19" ht="15.75" customHeight="1" x14ac:dyDescent="0.2">
      <c r="A22" s="315"/>
      <c r="B22" s="325"/>
      <c r="C22" s="479"/>
      <c r="D22" s="372" t="s">
        <v>209</v>
      </c>
      <c r="E22" s="110">
        <v>368754</v>
      </c>
      <c r="F22" s="120">
        <v>363360</v>
      </c>
      <c r="G22" s="120">
        <v>368412</v>
      </c>
      <c r="H22" s="120">
        <v>389939</v>
      </c>
      <c r="I22" s="120">
        <v>397831</v>
      </c>
      <c r="J22" s="120">
        <v>398424</v>
      </c>
      <c r="K22" s="120">
        <v>389933</v>
      </c>
      <c r="L22" s="120">
        <v>368980</v>
      </c>
      <c r="M22" s="120">
        <v>345195</v>
      </c>
      <c r="N22" s="120">
        <v>336180</v>
      </c>
      <c r="O22" s="120">
        <v>335182</v>
      </c>
      <c r="P22" s="120">
        <v>324642</v>
      </c>
      <c r="Q22" s="120">
        <v>316715</v>
      </c>
      <c r="R22" s="326"/>
      <c r="S22" s="315"/>
    </row>
    <row r="23" spans="1:19" ht="15" customHeight="1" x14ac:dyDescent="0.2">
      <c r="A23" s="315"/>
      <c r="B23" s="325"/>
      <c r="C23" s="372"/>
      <c r="D23" s="374" t="s">
        <v>300</v>
      </c>
      <c r="E23" s="110">
        <v>14386</v>
      </c>
      <c r="F23" s="120">
        <v>14765</v>
      </c>
      <c r="G23" s="120">
        <v>15993</v>
      </c>
      <c r="H23" s="120">
        <v>16613</v>
      </c>
      <c r="I23" s="120">
        <v>16667</v>
      </c>
      <c r="J23" s="120">
        <v>16326</v>
      </c>
      <c r="K23" s="120">
        <v>15222</v>
      </c>
      <c r="L23" s="120">
        <v>14017</v>
      </c>
      <c r="M23" s="120">
        <v>13248</v>
      </c>
      <c r="N23" s="120">
        <v>13173</v>
      </c>
      <c r="O23" s="120">
        <v>12805</v>
      </c>
      <c r="P23" s="120">
        <v>12486</v>
      </c>
      <c r="Q23" s="120">
        <v>12840</v>
      </c>
      <c r="R23" s="326"/>
      <c r="S23" s="315"/>
    </row>
    <row r="24" spans="1:19" ht="15" customHeight="1" x14ac:dyDescent="0.2">
      <c r="A24" s="315"/>
      <c r="B24" s="325"/>
      <c r="C24" s="155"/>
      <c r="D24" s="59" t="s">
        <v>198</v>
      </c>
      <c r="E24" s="110">
        <v>75340</v>
      </c>
      <c r="F24" s="120">
        <v>73332</v>
      </c>
      <c r="G24" s="120">
        <v>73570</v>
      </c>
      <c r="H24" s="120">
        <v>76668</v>
      </c>
      <c r="I24" s="120">
        <v>77321</v>
      </c>
      <c r="J24" s="120">
        <v>76863</v>
      </c>
      <c r="K24" s="120">
        <v>75287</v>
      </c>
      <c r="L24" s="120">
        <v>71822</v>
      </c>
      <c r="M24" s="120">
        <v>68426</v>
      </c>
      <c r="N24" s="120">
        <v>65880</v>
      </c>
      <c r="O24" s="120">
        <v>65623</v>
      </c>
      <c r="P24" s="120">
        <v>63847</v>
      </c>
      <c r="Q24" s="120">
        <v>62530</v>
      </c>
      <c r="R24" s="326"/>
      <c r="S24" s="315"/>
    </row>
    <row r="25" spans="1:19" ht="15" customHeight="1" x14ac:dyDescent="0.2">
      <c r="A25" s="315"/>
      <c r="B25" s="325"/>
      <c r="C25" s="155"/>
      <c r="D25" s="59" t="s">
        <v>155</v>
      </c>
      <c r="E25" s="110">
        <v>269385</v>
      </c>
      <c r="F25" s="120">
        <v>265652</v>
      </c>
      <c r="G25" s="120">
        <v>269212</v>
      </c>
      <c r="H25" s="120">
        <v>286510</v>
      </c>
      <c r="I25" s="120">
        <v>293339</v>
      </c>
      <c r="J25" s="120">
        <v>294691</v>
      </c>
      <c r="K25" s="120">
        <v>289153</v>
      </c>
      <c r="L25" s="120">
        <v>273670</v>
      </c>
      <c r="M25" s="120">
        <v>254602</v>
      </c>
      <c r="N25" s="120">
        <v>248582</v>
      </c>
      <c r="O25" s="120">
        <v>248393</v>
      </c>
      <c r="P25" s="120">
        <v>239818</v>
      </c>
      <c r="Q25" s="120">
        <v>232727</v>
      </c>
      <c r="R25" s="326"/>
      <c r="S25" s="315"/>
    </row>
    <row r="26" spans="1:19" ht="15" customHeight="1" x14ac:dyDescent="0.2">
      <c r="A26" s="315"/>
      <c r="B26" s="325"/>
      <c r="C26" s="155"/>
      <c r="D26" s="59" t="s">
        <v>199</v>
      </c>
      <c r="E26" s="110">
        <v>9643</v>
      </c>
      <c r="F26" s="120">
        <v>9611</v>
      </c>
      <c r="G26" s="120">
        <v>9637</v>
      </c>
      <c r="H26" s="120">
        <v>10148</v>
      </c>
      <c r="I26" s="120">
        <v>10504</v>
      </c>
      <c r="J26" s="120">
        <v>10544</v>
      </c>
      <c r="K26" s="120">
        <v>10271</v>
      </c>
      <c r="L26" s="120">
        <v>9471</v>
      </c>
      <c r="M26" s="120">
        <v>8919</v>
      </c>
      <c r="N26" s="120">
        <v>8545</v>
      </c>
      <c r="O26" s="120">
        <v>8361</v>
      </c>
      <c r="P26" s="120">
        <v>8491</v>
      </c>
      <c r="Q26" s="120">
        <v>8618</v>
      </c>
      <c r="R26" s="326"/>
      <c r="S26" s="315"/>
    </row>
    <row r="27" spans="1:19" ht="22.5" customHeight="1" x14ac:dyDescent="0.2">
      <c r="A27" s="315"/>
      <c r="B27" s="325"/>
      <c r="C27" s="479"/>
      <c r="D27" s="372" t="s">
        <v>210</v>
      </c>
      <c r="E27" s="110">
        <v>255683</v>
      </c>
      <c r="F27" s="120">
        <v>249614</v>
      </c>
      <c r="G27" s="120">
        <v>252261</v>
      </c>
      <c r="H27" s="120">
        <v>263183</v>
      </c>
      <c r="I27" s="120">
        <v>265943</v>
      </c>
      <c r="J27" s="120">
        <v>262042</v>
      </c>
      <c r="K27" s="120">
        <v>245993</v>
      </c>
      <c r="L27" s="120">
        <v>222061</v>
      </c>
      <c r="M27" s="120">
        <v>199647</v>
      </c>
      <c r="N27" s="120">
        <v>190600</v>
      </c>
      <c r="O27" s="120">
        <v>189081</v>
      </c>
      <c r="P27" s="120">
        <v>181290</v>
      </c>
      <c r="Q27" s="120">
        <v>175294</v>
      </c>
      <c r="R27" s="326"/>
      <c r="S27" s="315"/>
    </row>
    <row r="28" spans="1:19" ht="15.75" customHeight="1" x14ac:dyDescent="0.2">
      <c r="A28" s="315"/>
      <c r="B28" s="325"/>
      <c r="C28" s="479"/>
      <c r="D28" s="372" t="s">
        <v>211</v>
      </c>
      <c r="E28" s="110">
        <v>147871</v>
      </c>
      <c r="F28" s="120">
        <v>148673</v>
      </c>
      <c r="G28" s="120">
        <v>149993</v>
      </c>
      <c r="H28" s="120">
        <v>161176</v>
      </c>
      <c r="I28" s="120">
        <v>165900</v>
      </c>
      <c r="J28" s="120">
        <v>170809</v>
      </c>
      <c r="K28" s="120">
        <v>177895</v>
      </c>
      <c r="L28" s="120">
        <v>180122</v>
      </c>
      <c r="M28" s="120">
        <v>178225</v>
      </c>
      <c r="N28" s="120">
        <v>178104</v>
      </c>
      <c r="O28" s="120">
        <v>179323</v>
      </c>
      <c r="P28" s="120">
        <v>177858</v>
      </c>
      <c r="Q28" s="120">
        <v>176373</v>
      </c>
      <c r="R28" s="326"/>
      <c r="S28" s="315"/>
    </row>
    <row r="29" spans="1:19" ht="22.5" customHeight="1" x14ac:dyDescent="0.2">
      <c r="A29" s="315"/>
      <c r="B29" s="325"/>
      <c r="C29" s="479"/>
      <c r="D29" s="372" t="s">
        <v>212</v>
      </c>
      <c r="E29" s="110">
        <v>26910</v>
      </c>
      <c r="F29" s="120">
        <v>28083</v>
      </c>
      <c r="G29" s="120">
        <v>28629</v>
      </c>
      <c r="H29" s="120">
        <v>29490</v>
      </c>
      <c r="I29" s="120">
        <v>30486</v>
      </c>
      <c r="J29" s="120">
        <v>31756</v>
      </c>
      <c r="K29" s="120">
        <v>31513</v>
      </c>
      <c r="L29" s="120">
        <v>31096</v>
      </c>
      <c r="M29" s="120">
        <v>30048</v>
      </c>
      <c r="N29" s="120">
        <v>29483</v>
      </c>
      <c r="O29" s="120">
        <v>28923</v>
      </c>
      <c r="P29" s="120">
        <v>28521</v>
      </c>
      <c r="Q29" s="120">
        <v>28813</v>
      </c>
      <c r="R29" s="326"/>
      <c r="S29" s="315"/>
    </row>
    <row r="30" spans="1:19" ht="15.75" customHeight="1" x14ac:dyDescent="0.2">
      <c r="A30" s="315"/>
      <c r="B30" s="325"/>
      <c r="C30" s="479"/>
      <c r="D30" s="372" t="s">
        <v>213</v>
      </c>
      <c r="E30" s="110">
        <v>55659</v>
      </c>
      <c r="F30" s="120">
        <v>55997</v>
      </c>
      <c r="G30" s="120">
        <v>56630</v>
      </c>
      <c r="H30" s="120">
        <v>58904</v>
      </c>
      <c r="I30" s="120">
        <v>60013</v>
      </c>
      <c r="J30" s="120">
        <v>59598</v>
      </c>
      <c r="K30" s="120">
        <v>58800</v>
      </c>
      <c r="L30" s="120">
        <v>56802</v>
      </c>
      <c r="M30" s="120">
        <v>54122</v>
      </c>
      <c r="N30" s="120">
        <v>52748</v>
      </c>
      <c r="O30" s="120">
        <v>51388</v>
      </c>
      <c r="P30" s="120">
        <v>49627</v>
      </c>
      <c r="Q30" s="120">
        <v>48894</v>
      </c>
      <c r="R30" s="326"/>
      <c r="S30" s="315"/>
    </row>
    <row r="31" spans="1:19" ht="15.75" customHeight="1" x14ac:dyDescent="0.2">
      <c r="A31" s="315"/>
      <c r="B31" s="325"/>
      <c r="C31" s="479"/>
      <c r="D31" s="372" t="s">
        <v>214</v>
      </c>
      <c r="E31" s="110">
        <v>54567</v>
      </c>
      <c r="F31" s="120">
        <v>54414</v>
      </c>
      <c r="G31" s="120">
        <v>55258</v>
      </c>
      <c r="H31" s="120">
        <v>59008</v>
      </c>
      <c r="I31" s="120">
        <v>60818</v>
      </c>
      <c r="J31" s="120">
        <v>61242</v>
      </c>
      <c r="K31" s="120">
        <v>60456</v>
      </c>
      <c r="L31" s="120">
        <v>56929</v>
      </c>
      <c r="M31" s="120">
        <v>52739</v>
      </c>
      <c r="N31" s="120">
        <v>51742</v>
      </c>
      <c r="O31" s="120">
        <v>50775</v>
      </c>
      <c r="P31" s="120">
        <v>48658</v>
      </c>
      <c r="Q31" s="120">
        <v>47287</v>
      </c>
      <c r="R31" s="326"/>
      <c r="S31" s="315"/>
    </row>
    <row r="32" spans="1:19" ht="15.75" customHeight="1" x14ac:dyDescent="0.2">
      <c r="A32" s="315"/>
      <c r="B32" s="325"/>
      <c r="C32" s="479"/>
      <c r="D32" s="372" t="s">
        <v>215</v>
      </c>
      <c r="E32" s="110">
        <v>79766</v>
      </c>
      <c r="F32" s="120">
        <v>78415</v>
      </c>
      <c r="G32" s="120">
        <v>79782</v>
      </c>
      <c r="H32" s="120">
        <v>84864</v>
      </c>
      <c r="I32" s="120">
        <v>87223</v>
      </c>
      <c r="J32" s="120">
        <v>88522</v>
      </c>
      <c r="K32" s="120">
        <v>86376</v>
      </c>
      <c r="L32" s="120">
        <v>81820</v>
      </c>
      <c r="M32" s="120">
        <v>75913</v>
      </c>
      <c r="N32" s="120">
        <v>73416</v>
      </c>
      <c r="O32" s="120">
        <v>72244</v>
      </c>
      <c r="P32" s="120">
        <v>68667</v>
      </c>
      <c r="Q32" s="120">
        <v>66605</v>
      </c>
      <c r="R32" s="326"/>
      <c r="S32" s="315"/>
    </row>
    <row r="33" spans="1:19" ht="15.75" customHeight="1" x14ac:dyDescent="0.2">
      <c r="A33" s="315"/>
      <c r="B33" s="325"/>
      <c r="C33" s="479"/>
      <c r="D33" s="372" t="s">
        <v>216</v>
      </c>
      <c r="E33" s="110">
        <v>128540</v>
      </c>
      <c r="F33" s="120">
        <v>125129</v>
      </c>
      <c r="G33" s="120">
        <v>126342</v>
      </c>
      <c r="H33" s="120">
        <v>134167</v>
      </c>
      <c r="I33" s="120">
        <v>136082</v>
      </c>
      <c r="J33" s="120">
        <v>135945</v>
      </c>
      <c r="K33" s="120">
        <v>133106</v>
      </c>
      <c r="L33" s="120">
        <v>124464</v>
      </c>
      <c r="M33" s="120">
        <v>115820</v>
      </c>
      <c r="N33" s="120">
        <v>111464</v>
      </c>
      <c r="O33" s="120">
        <v>111825</v>
      </c>
      <c r="P33" s="120">
        <v>109238</v>
      </c>
      <c r="Q33" s="120">
        <v>107839</v>
      </c>
      <c r="R33" s="326"/>
      <c r="S33" s="315"/>
    </row>
    <row r="34" spans="1:19" ht="15.75" customHeight="1" x14ac:dyDescent="0.2">
      <c r="A34" s="315"/>
      <c r="B34" s="325"/>
      <c r="C34" s="479"/>
      <c r="D34" s="372" t="s">
        <v>217</v>
      </c>
      <c r="E34" s="110">
        <v>58112</v>
      </c>
      <c r="F34" s="120">
        <v>56249</v>
      </c>
      <c r="G34" s="120">
        <v>55613</v>
      </c>
      <c r="H34" s="120">
        <v>57926</v>
      </c>
      <c r="I34" s="120">
        <v>57221</v>
      </c>
      <c r="J34" s="120">
        <v>55788</v>
      </c>
      <c r="K34" s="120">
        <v>53637</v>
      </c>
      <c r="L34" s="120">
        <v>51072</v>
      </c>
      <c r="M34" s="120">
        <v>49230</v>
      </c>
      <c r="N34" s="120">
        <v>49851</v>
      </c>
      <c r="O34" s="120">
        <v>53249</v>
      </c>
      <c r="P34" s="120">
        <v>54437</v>
      </c>
      <c r="Q34" s="120">
        <v>52229</v>
      </c>
      <c r="R34" s="326"/>
      <c r="S34" s="315"/>
    </row>
    <row r="35" spans="1:19" ht="22.5" customHeight="1" x14ac:dyDescent="0.2">
      <c r="A35" s="315"/>
      <c r="B35" s="325"/>
      <c r="C35" s="479"/>
      <c r="D35" s="372" t="s">
        <v>172</v>
      </c>
      <c r="E35" s="110">
        <v>153022</v>
      </c>
      <c r="F35" s="120">
        <v>149421</v>
      </c>
      <c r="G35" s="120">
        <v>150308</v>
      </c>
      <c r="H35" s="120">
        <v>157668</v>
      </c>
      <c r="I35" s="120">
        <v>159942</v>
      </c>
      <c r="J35" s="120">
        <v>158483</v>
      </c>
      <c r="K35" s="120">
        <v>156362</v>
      </c>
      <c r="L35" s="120">
        <v>149074</v>
      </c>
      <c r="M35" s="120">
        <v>142343</v>
      </c>
      <c r="N35" s="120">
        <v>139940</v>
      </c>
      <c r="O35" s="120">
        <v>141178</v>
      </c>
      <c r="P35" s="120">
        <v>138000</v>
      </c>
      <c r="Q35" s="120">
        <v>135135</v>
      </c>
      <c r="R35" s="326"/>
      <c r="S35" s="315"/>
    </row>
    <row r="36" spans="1:19" ht="15.75" customHeight="1" x14ac:dyDescent="0.2">
      <c r="A36" s="315"/>
      <c r="B36" s="325"/>
      <c r="C36" s="479"/>
      <c r="D36" s="372" t="s">
        <v>173</v>
      </c>
      <c r="E36" s="110">
        <v>65947</v>
      </c>
      <c r="F36" s="120">
        <v>64501</v>
      </c>
      <c r="G36" s="120">
        <v>67626</v>
      </c>
      <c r="H36" s="120">
        <v>69652</v>
      </c>
      <c r="I36" s="120">
        <v>69476</v>
      </c>
      <c r="J36" s="120">
        <v>69308</v>
      </c>
      <c r="K36" s="120">
        <v>67686</v>
      </c>
      <c r="L36" s="120">
        <v>64425</v>
      </c>
      <c r="M36" s="120">
        <v>61011</v>
      </c>
      <c r="N36" s="120">
        <v>59793</v>
      </c>
      <c r="O36" s="120">
        <v>60153</v>
      </c>
      <c r="P36" s="120">
        <v>59766</v>
      </c>
      <c r="Q36" s="120">
        <v>58277</v>
      </c>
      <c r="R36" s="326"/>
      <c r="S36" s="315"/>
    </row>
    <row r="37" spans="1:19" ht="15.75" customHeight="1" x14ac:dyDescent="0.2">
      <c r="A37" s="315"/>
      <c r="B37" s="325"/>
      <c r="C37" s="479"/>
      <c r="D37" s="372" t="s">
        <v>453</v>
      </c>
      <c r="E37" s="110">
        <v>110195</v>
      </c>
      <c r="F37" s="120">
        <v>104838</v>
      </c>
      <c r="G37" s="120">
        <v>101713</v>
      </c>
      <c r="H37" s="120">
        <v>110681</v>
      </c>
      <c r="I37" s="120">
        <v>115743</v>
      </c>
      <c r="J37" s="120">
        <v>118042</v>
      </c>
      <c r="K37" s="120">
        <v>115591</v>
      </c>
      <c r="L37" s="120">
        <v>112231</v>
      </c>
      <c r="M37" s="120">
        <v>107187</v>
      </c>
      <c r="N37" s="120">
        <v>104584</v>
      </c>
      <c r="O37" s="120">
        <v>106180</v>
      </c>
      <c r="P37" s="120">
        <v>101559</v>
      </c>
      <c r="Q37" s="120">
        <v>97703</v>
      </c>
      <c r="R37" s="326"/>
      <c r="S37" s="315"/>
    </row>
    <row r="38" spans="1:19" ht="15.75" customHeight="1" x14ac:dyDescent="0.2">
      <c r="A38" s="315"/>
      <c r="B38" s="325"/>
      <c r="C38" s="479"/>
      <c r="D38" s="372" t="s">
        <v>174</v>
      </c>
      <c r="E38" s="110">
        <v>23944</v>
      </c>
      <c r="F38" s="120">
        <v>23734</v>
      </c>
      <c r="G38" s="120">
        <v>24190</v>
      </c>
      <c r="H38" s="120">
        <v>25406</v>
      </c>
      <c r="I38" s="120">
        <v>25836</v>
      </c>
      <c r="J38" s="120">
        <v>26088</v>
      </c>
      <c r="K38" s="120">
        <v>24797</v>
      </c>
      <c r="L38" s="120">
        <v>23098</v>
      </c>
      <c r="M38" s="120">
        <v>21679</v>
      </c>
      <c r="N38" s="120">
        <v>21312</v>
      </c>
      <c r="O38" s="120">
        <v>20664</v>
      </c>
      <c r="P38" s="120">
        <v>20625</v>
      </c>
      <c r="Q38" s="120">
        <v>21299</v>
      </c>
      <c r="R38" s="326"/>
      <c r="S38" s="315"/>
    </row>
    <row r="39" spans="1:19" ht="15.75" customHeight="1" x14ac:dyDescent="0.2">
      <c r="A39" s="315"/>
      <c r="B39" s="325"/>
      <c r="C39" s="479"/>
      <c r="D39" s="372" t="s">
        <v>175</v>
      </c>
      <c r="E39" s="110">
        <v>24088</v>
      </c>
      <c r="F39" s="120">
        <v>29082</v>
      </c>
      <c r="G39" s="120">
        <v>31313</v>
      </c>
      <c r="H39" s="120">
        <v>33571</v>
      </c>
      <c r="I39" s="120">
        <v>33459</v>
      </c>
      <c r="J39" s="120">
        <v>33453</v>
      </c>
      <c r="K39" s="120">
        <v>32271</v>
      </c>
      <c r="L39" s="120">
        <v>26601</v>
      </c>
      <c r="M39" s="120">
        <v>20030</v>
      </c>
      <c r="N39" s="120">
        <v>17932</v>
      </c>
      <c r="O39" s="120">
        <v>16366</v>
      </c>
      <c r="P39" s="120">
        <v>16332</v>
      </c>
      <c r="Q39" s="120">
        <v>17331</v>
      </c>
      <c r="R39" s="326"/>
      <c r="S39" s="315"/>
    </row>
    <row r="40" spans="1:19" ht="15.75" customHeight="1" x14ac:dyDescent="0.2">
      <c r="A40" s="315"/>
      <c r="B40" s="325"/>
      <c r="C40" s="479"/>
      <c r="D40" s="372" t="s">
        <v>126</v>
      </c>
      <c r="E40" s="110">
        <v>6950</v>
      </c>
      <c r="F40" s="120">
        <v>6962</v>
      </c>
      <c r="G40" s="120">
        <v>6988</v>
      </c>
      <c r="H40" s="120">
        <v>7032</v>
      </c>
      <c r="I40" s="120">
        <v>7056</v>
      </c>
      <c r="J40" s="120">
        <v>7049</v>
      </c>
      <c r="K40" s="120">
        <v>6993</v>
      </c>
      <c r="L40" s="120">
        <v>6857</v>
      </c>
      <c r="M40" s="120">
        <v>6550</v>
      </c>
      <c r="N40" s="120">
        <v>6497</v>
      </c>
      <c r="O40" s="120">
        <v>6462</v>
      </c>
      <c r="P40" s="120">
        <v>6425</v>
      </c>
      <c r="Q40" s="120">
        <v>6253</v>
      </c>
      <c r="R40" s="326"/>
      <c r="S40" s="315"/>
    </row>
    <row r="41" spans="1:19" ht="15.75" customHeight="1" x14ac:dyDescent="0.2">
      <c r="A41" s="315"/>
      <c r="B41" s="325"/>
      <c r="C41" s="479"/>
      <c r="D41" s="372" t="s">
        <v>127</v>
      </c>
      <c r="E41" s="110">
        <v>19408</v>
      </c>
      <c r="F41" s="120">
        <v>19749</v>
      </c>
      <c r="G41" s="120">
        <v>20116</v>
      </c>
      <c r="H41" s="120">
        <v>20349</v>
      </c>
      <c r="I41" s="120">
        <v>20331</v>
      </c>
      <c r="J41" s="120">
        <v>20428</v>
      </c>
      <c r="K41" s="120">
        <v>20188</v>
      </c>
      <c r="L41" s="120">
        <v>19897</v>
      </c>
      <c r="M41" s="120">
        <v>19072</v>
      </c>
      <c r="N41" s="120">
        <v>18646</v>
      </c>
      <c r="O41" s="120">
        <v>17401</v>
      </c>
      <c r="P41" s="120">
        <v>16441</v>
      </c>
      <c r="Q41" s="120">
        <v>15669</v>
      </c>
      <c r="R41" s="326"/>
      <c r="S41" s="315"/>
    </row>
    <row r="42" spans="1:19" s="530" customFormat="1" ht="22.5" customHeight="1" x14ac:dyDescent="0.2">
      <c r="A42" s="531"/>
      <c r="B42" s="532"/>
      <c r="C42" s="609" t="s">
        <v>266</v>
      </c>
      <c r="D42" s="609"/>
      <c r="E42" s="312"/>
      <c r="F42" s="313"/>
      <c r="G42" s="313"/>
      <c r="H42" s="313"/>
      <c r="I42" s="313"/>
      <c r="J42" s="313"/>
      <c r="K42" s="313"/>
      <c r="L42" s="313"/>
      <c r="M42" s="313"/>
      <c r="N42" s="313"/>
      <c r="O42" s="313"/>
      <c r="P42" s="313"/>
      <c r="Q42" s="313"/>
      <c r="R42" s="533"/>
      <c r="S42" s="531"/>
    </row>
    <row r="43" spans="1:19" ht="15.75" customHeight="1" x14ac:dyDescent="0.2">
      <c r="A43" s="315"/>
      <c r="B43" s="325"/>
      <c r="C43" s="479"/>
      <c r="D43" s="608" t="s">
        <v>685</v>
      </c>
      <c r="E43" s="110">
        <v>42041</v>
      </c>
      <c r="F43" s="110">
        <v>41180</v>
      </c>
      <c r="G43" s="110">
        <v>40974</v>
      </c>
      <c r="H43" s="110">
        <v>44356</v>
      </c>
      <c r="I43" s="110">
        <v>46082</v>
      </c>
      <c r="J43" s="110">
        <v>46913</v>
      </c>
      <c r="K43" s="110">
        <v>46103</v>
      </c>
      <c r="L43" s="110">
        <v>43576</v>
      </c>
      <c r="M43" s="110">
        <v>40123</v>
      </c>
      <c r="N43" s="110">
        <v>38188</v>
      </c>
      <c r="O43" s="110">
        <v>37370</v>
      </c>
      <c r="P43" s="110">
        <v>36178</v>
      </c>
      <c r="Q43" s="110">
        <v>35294</v>
      </c>
      <c r="R43" s="326"/>
      <c r="S43" s="315"/>
    </row>
    <row r="44" spans="1:19" s="530" customFormat="1" ht="15.75" customHeight="1" x14ac:dyDescent="0.2">
      <c r="A44" s="531"/>
      <c r="B44" s="532"/>
      <c r="C44" s="534"/>
      <c r="D44" s="608" t="s">
        <v>687</v>
      </c>
      <c r="E44" s="110">
        <v>38346</v>
      </c>
      <c r="F44" s="110">
        <v>39116</v>
      </c>
      <c r="G44" s="110">
        <v>39064</v>
      </c>
      <c r="H44" s="110">
        <v>41085</v>
      </c>
      <c r="I44" s="110">
        <v>42000</v>
      </c>
      <c r="J44" s="110">
        <v>42416</v>
      </c>
      <c r="K44" s="110">
        <v>42046</v>
      </c>
      <c r="L44" s="110">
        <v>40207</v>
      </c>
      <c r="M44" s="110">
        <v>37436</v>
      </c>
      <c r="N44" s="110">
        <v>36122</v>
      </c>
      <c r="O44" s="110">
        <v>35020</v>
      </c>
      <c r="P44" s="110">
        <v>34094</v>
      </c>
      <c r="Q44" s="110">
        <v>33680</v>
      </c>
      <c r="R44" s="533"/>
      <c r="S44" s="531"/>
    </row>
    <row r="45" spans="1:19" ht="15.75" customHeight="1" x14ac:dyDescent="0.2">
      <c r="A45" s="315"/>
      <c r="B45" s="328"/>
      <c r="C45" s="479"/>
      <c r="D45" s="608" t="s">
        <v>686</v>
      </c>
      <c r="E45" s="110">
        <v>31158</v>
      </c>
      <c r="F45" s="110">
        <v>30353</v>
      </c>
      <c r="G45" s="110">
        <v>31045</v>
      </c>
      <c r="H45" s="110">
        <v>32165</v>
      </c>
      <c r="I45" s="110">
        <v>32694</v>
      </c>
      <c r="J45" s="110">
        <v>33100</v>
      </c>
      <c r="K45" s="110">
        <v>33089</v>
      </c>
      <c r="L45" s="110">
        <v>31947</v>
      </c>
      <c r="M45" s="110">
        <v>30412</v>
      </c>
      <c r="N45" s="110">
        <v>29162</v>
      </c>
      <c r="O45" s="110">
        <v>28544</v>
      </c>
      <c r="P45" s="110">
        <v>27746</v>
      </c>
      <c r="Q45" s="110">
        <v>27303</v>
      </c>
      <c r="R45" s="326"/>
      <c r="S45" s="315"/>
    </row>
    <row r="46" spans="1:19" ht="15.75" customHeight="1" x14ac:dyDescent="0.2">
      <c r="A46" s="315"/>
      <c r="B46" s="325"/>
      <c r="C46" s="479"/>
      <c r="D46" s="608" t="s">
        <v>688</v>
      </c>
      <c r="E46" s="110">
        <v>28400</v>
      </c>
      <c r="F46" s="110">
        <v>30107</v>
      </c>
      <c r="G46" s="110">
        <v>31222</v>
      </c>
      <c r="H46" s="110">
        <v>33630</v>
      </c>
      <c r="I46" s="110">
        <v>34599</v>
      </c>
      <c r="J46" s="110">
        <v>35119</v>
      </c>
      <c r="K46" s="110">
        <v>34148</v>
      </c>
      <c r="L46" s="110">
        <v>30516</v>
      </c>
      <c r="M46" s="110">
        <v>26355</v>
      </c>
      <c r="N46" s="110">
        <v>24779</v>
      </c>
      <c r="O46" s="110">
        <v>23633</v>
      </c>
      <c r="P46" s="110">
        <v>22044</v>
      </c>
      <c r="Q46" s="110">
        <v>21471</v>
      </c>
      <c r="R46" s="326"/>
      <c r="S46" s="315"/>
    </row>
    <row r="47" spans="1:19" ht="15.75" customHeight="1" x14ac:dyDescent="0.2">
      <c r="A47" s="315"/>
      <c r="B47" s="325"/>
      <c r="C47" s="479"/>
      <c r="D47" s="608" t="s">
        <v>691</v>
      </c>
      <c r="E47" s="110">
        <v>22624</v>
      </c>
      <c r="F47" s="110">
        <v>21763</v>
      </c>
      <c r="G47" s="110">
        <v>21501</v>
      </c>
      <c r="H47" s="110">
        <v>22847</v>
      </c>
      <c r="I47" s="110">
        <v>22811</v>
      </c>
      <c r="J47" s="110">
        <v>22813</v>
      </c>
      <c r="K47" s="110">
        <v>22341</v>
      </c>
      <c r="L47" s="110">
        <v>21632</v>
      </c>
      <c r="M47" s="110">
        <v>21108</v>
      </c>
      <c r="N47" s="110">
        <v>20754</v>
      </c>
      <c r="O47" s="110">
        <v>20919</v>
      </c>
      <c r="P47" s="110">
        <v>20663</v>
      </c>
      <c r="Q47" s="110">
        <v>20329</v>
      </c>
      <c r="R47" s="326"/>
      <c r="S47" s="315"/>
    </row>
    <row r="48" spans="1:19" s="329" customFormat="1" ht="22.5" customHeight="1" x14ac:dyDescent="0.2">
      <c r="A48" s="327"/>
      <c r="B48" s="328"/>
      <c r="C48" s="2072" t="s">
        <v>475</v>
      </c>
      <c r="D48" s="2073"/>
      <c r="E48" s="2073"/>
      <c r="F48" s="2073"/>
      <c r="G48" s="2073"/>
      <c r="H48" s="2073"/>
      <c r="I48" s="2073"/>
      <c r="J48" s="2073"/>
      <c r="K48" s="2073"/>
      <c r="L48" s="2073"/>
      <c r="M48" s="2073"/>
      <c r="N48" s="2073"/>
      <c r="O48" s="2073"/>
      <c r="P48" s="2073"/>
      <c r="Q48" s="2073"/>
      <c r="R48" s="354"/>
      <c r="S48" s="327"/>
    </row>
    <row r="49" spans="1:19" s="329" customFormat="1" ht="18" customHeight="1" x14ac:dyDescent="0.2">
      <c r="A49" s="327"/>
      <c r="B49" s="328"/>
      <c r="C49" s="2074" t="s">
        <v>355</v>
      </c>
      <c r="D49" s="2074"/>
      <c r="E49" s="2074"/>
      <c r="F49" s="2074"/>
      <c r="G49" s="2074"/>
      <c r="H49" s="2074"/>
      <c r="I49" s="2074"/>
      <c r="J49" s="2074"/>
      <c r="K49" s="2074"/>
      <c r="L49" s="2074"/>
      <c r="M49" s="2074"/>
      <c r="N49" s="2074"/>
      <c r="O49" s="2074"/>
      <c r="P49" s="2074"/>
      <c r="Q49" s="2074"/>
      <c r="R49" s="354"/>
      <c r="S49" s="327"/>
    </row>
    <row r="50" spans="1:19" s="329" customFormat="1" ht="13.5" customHeight="1" x14ac:dyDescent="0.15">
      <c r="A50" s="327"/>
      <c r="B50" s="328"/>
      <c r="C50" s="357" t="s">
        <v>387</v>
      </c>
      <c r="D50" s="535"/>
      <c r="E50" s="536"/>
      <c r="F50" s="328"/>
      <c r="G50" s="536"/>
      <c r="H50" s="535"/>
      <c r="I50" s="536"/>
      <c r="J50" s="718"/>
      <c r="K50" s="460"/>
      <c r="L50" s="535"/>
      <c r="M50" s="535"/>
      <c r="N50" s="535"/>
      <c r="O50" s="535"/>
      <c r="P50" s="535"/>
      <c r="Q50" s="535"/>
      <c r="R50" s="354"/>
      <c r="S50" s="327"/>
    </row>
    <row r="51" spans="1:19" x14ac:dyDescent="0.2">
      <c r="A51" s="315"/>
      <c r="B51" s="325"/>
      <c r="C51" s="325"/>
      <c r="D51" s="325"/>
      <c r="E51" s="325"/>
      <c r="F51" s="325"/>
      <c r="G51" s="325"/>
      <c r="H51" s="376"/>
      <c r="I51" s="376"/>
      <c r="J51" s="376"/>
      <c r="K51" s="376"/>
      <c r="L51" s="598"/>
      <c r="M51" s="325"/>
      <c r="N51" s="2075">
        <v>44501</v>
      </c>
      <c r="O51" s="2075"/>
      <c r="P51" s="2075"/>
      <c r="Q51" s="2075"/>
      <c r="R51" s="537">
        <v>11</v>
      </c>
      <c r="S51" s="315"/>
    </row>
    <row r="52" spans="1:19" x14ac:dyDescent="0.2">
      <c r="A52" s="342"/>
      <c r="B52" s="342"/>
      <c r="C52" s="342"/>
      <c r="D52" s="342"/>
      <c r="E52" s="342"/>
      <c r="G52" s="342"/>
      <c r="H52" s="342"/>
      <c r="I52" s="342"/>
      <c r="J52" s="342"/>
      <c r="K52" s="342"/>
      <c r="L52" s="342"/>
      <c r="M52" s="342"/>
      <c r="N52" s="342"/>
      <c r="O52" s="342"/>
      <c r="P52" s="342"/>
      <c r="Q52" s="342"/>
      <c r="R52" s="342"/>
      <c r="S52" s="342"/>
    </row>
  </sheetData>
  <mergeCells count="8">
    <mergeCell ref="C48:Q48"/>
    <mergeCell ref="C49:Q49"/>
    <mergeCell ref="N51:Q51"/>
    <mergeCell ref="B1:H1"/>
    <mergeCell ref="C5:D6"/>
    <mergeCell ref="C8:D8"/>
    <mergeCell ref="C15:D15"/>
    <mergeCell ref="C16:D16"/>
  </mergeCells>
  <conditionalFormatting sqref="E7:Q7">
    <cfRule type="cellIs" dxfId="8849"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F6:L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L64"/>
  <sheetViews>
    <sheetView zoomScaleNormal="100" workbookViewId="0"/>
  </sheetViews>
  <sheetFormatPr defaultColWidth="9.28515625" defaultRowHeight="12.75" x14ac:dyDescent="0.2"/>
  <cols>
    <col min="1" max="1" width="1" style="320" customWidth="1"/>
    <col min="2" max="2" width="2.5703125" style="320" customWidth="1"/>
    <col min="3" max="3" width="1" style="320" customWidth="1"/>
    <col min="4" max="4" width="42.28515625" style="320" customWidth="1"/>
    <col min="5" max="5" width="0.28515625" style="320" customWidth="1"/>
    <col min="6" max="6" width="8" style="320" customWidth="1"/>
    <col min="7" max="7" width="11.28515625" style="320" customWidth="1"/>
    <col min="8" max="8" width="8" style="320" customWidth="1"/>
    <col min="9" max="9" width="13.28515625" style="320" customWidth="1"/>
    <col min="10" max="10" width="11.42578125" style="320" customWidth="1"/>
    <col min="11" max="11" width="2.5703125" style="320" customWidth="1"/>
    <col min="12" max="12" width="1" style="320" customWidth="1"/>
    <col min="13" max="16384" width="9.28515625" style="320"/>
  </cols>
  <sheetData>
    <row r="1" spans="1:12" x14ac:dyDescent="0.2">
      <c r="A1" s="315"/>
      <c r="B1" s="481"/>
      <c r="C1" s="2083"/>
      <c r="D1" s="2083"/>
      <c r="E1" s="862"/>
      <c r="F1" s="319"/>
      <c r="G1" s="319"/>
      <c r="H1" s="908"/>
      <c r="I1" s="909" t="s">
        <v>434</v>
      </c>
      <c r="J1" s="909"/>
      <c r="K1" s="909"/>
      <c r="L1" s="315"/>
    </row>
    <row r="2" spans="1:12" ht="6" customHeight="1" x14ac:dyDescent="0.2">
      <c r="A2" s="315"/>
      <c r="B2" s="863"/>
      <c r="C2" s="864"/>
      <c r="D2" s="864"/>
      <c r="E2" s="864"/>
      <c r="F2" s="482"/>
      <c r="G2" s="482"/>
      <c r="H2" s="325"/>
      <c r="I2" s="325"/>
      <c r="J2" s="2084" t="s">
        <v>68</v>
      </c>
      <c r="K2" s="325"/>
      <c r="L2" s="315"/>
    </row>
    <row r="3" spans="1:12" ht="13.5" thickBot="1" x14ac:dyDescent="0.25">
      <c r="A3" s="315"/>
      <c r="B3" s="377"/>
      <c r="C3" s="325"/>
      <c r="D3" s="325"/>
      <c r="E3" s="325"/>
      <c r="F3" s="325"/>
      <c r="G3" s="325"/>
      <c r="H3" s="325"/>
      <c r="I3" s="325"/>
      <c r="J3" s="2085"/>
      <c r="K3" s="629"/>
      <c r="L3" s="315"/>
    </row>
    <row r="4" spans="1:12" ht="15" customHeight="1" thickBot="1" x14ac:dyDescent="0.25">
      <c r="A4" s="315"/>
      <c r="B4" s="377"/>
      <c r="C4" s="2086" t="s">
        <v>435</v>
      </c>
      <c r="D4" s="2087"/>
      <c r="E4" s="2087"/>
      <c r="F4" s="2087"/>
      <c r="G4" s="2087"/>
      <c r="H4" s="2087"/>
      <c r="I4" s="2087"/>
      <c r="J4" s="2088"/>
      <c r="K4" s="325"/>
      <c r="L4" s="315"/>
    </row>
    <row r="5" spans="1:12" ht="7.5" customHeight="1" x14ac:dyDescent="0.2">
      <c r="A5" s="315"/>
      <c r="B5" s="377"/>
      <c r="C5" s="910" t="s">
        <v>76</v>
      </c>
      <c r="D5" s="325"/>
      <c r="E5" s="325"/>
      <c r="F5" s="325"/>
      <c r="G5" s="325"/>
      <c r="H5" s="325"/>
      <c r="I5" s="325"/>
      <c r="J5" s="629"/>
      <c r="K5" s="325"/>
      <c r="L5" s="315"/>
    </row>
    <row r="6" spans="1:12" s="329" customFormat="1" ht="22.5" customHeight="1" x14ac:dyDescent="0.2">
      <c r="A6" s="327"/>
      <c r="B6" s="475"/>
      <c r="C6" s="2089">
        <v>2019</v>
      </c>
      <c r="D6" s="2090"/>
      <c r="E6" s="484"/>
      <c r="F6" s="2093" t="s">
        <v>353</v>
      </c>
      <c r="G6" s="2093"/>
      <c r="H6" s="2094" t="s">
        <v>391</v>
      </c>
      <c r="I6" s="2095"/>
      <c r="J6" s="2096" t="s">
        <v>392</v>
      </c>
      <c r="K6" s="323"/>
      <c r="L6" s="327"/>
    </row>
    <row r="7" spans="1:12" s="329" customFormat="1" ht="32.25" customHeight="1" x14ac:dyDescent="0.2">
      <c r="A7" s="327"/>
      <c r="B7" s="475"/>
      <c r="C7" s="2091"/>
      <c r="D7" s="2092"/>
      <c r="E7" s="484"/>
      <c r="F7" s="865" t="s">
        <v>393</v>
      </c>
      <c r="G7" s="865" t="s">
        <v>394</v>
      </c>
      <c r="H7" s="1028" t="s">
        <v>393</v>
      </c>
      <c r="I7" s="1029" t="s">
        <v>395</v>
      </c>
      <c r="J7" s="2097"/>
      <c r="K7" s="323"/>
      <c r="L7" s="327"/>
    </row>
    <row r="8" spans="1:12" s="329" customFormat="1" ht="18.75" customHeight="1" x14ac:dyDescent="0.2">
      <c r="A8" s="327"/>
      <c r="B8" s="475"/>
      <c r="C8" s="2080" t="s">
        <v>66</v>
      </c>
      <c r="D8" s="2080"/>
      <c r="E8" s="866"/>
      <c r="F8" s="867">
        <v>41345</v>
      </c>
      <c r="G8" s="868">
        <v>16.30812073018728</v>
      </c>
      <c r="H8" s="869">
        <v>1070906</v>
      </c>
      <c r="I8" s="870">
        <v>36.665207005415354</v>
      </c>
      <c r="J8" s="870">
        <v>32.625717850119429</v>
      </c>
      <c r="K8" s="701"/>
      <c r="L8" s="327"/>
    </row>
    <row r="9" spans="1:12" s="329" customFormat="1" ht="17.25" customHeight="1" x14ac:dyDescent="0.2">
      <c r="A9" s="327"/>
      <c r="B9" s="475"/>
      <c r="C9" s="913" t="s">
        <v>322</v>
      </c>
      <c r="D9" s="914"/>
      <c r="E9" s="914"/>
      <c r="F9" s="915">
        <v>1217</v>
      </c>
      <c r="G9" s="916">
        <v>9.6933492632417373</v>
      </c>
      <c r="H9" s="917">
        <v>10736</v>
      </c>
      <c r="I9" s="918">
        <v>16.380586197952425</v>
      </c>
      <c r="J9" s="918">
        <v>26.782786885245901</v>
      </c>
      <c r="K9" s="919"/>
      <c r="L9" s="327"/>
    </row>
    <row r="10" spans="1:12" s="704" customFormat="1" ht="17.25" customHeight="1" x14ac:dyDescent="0.2">
      <c r="A10" s="702"/>
      <c r="B10" s="703"/>
      <c r="C10" s="913" t="s">
        <v>323</v>
      </c>
      <c r="D10" s="920"/>
      <c r="E10" s="920"/>
      <c r="F10" s="915">
        <v>147</v>
      </c>
      <c r="G10" s="916">
        <v>29.817444219066935</v>
      </c>
      <c r="H10" s="917">
        <v>3489</v>
      </c>
      <c r="I10" s="918">
        <v>42.142770866046625</v>
      </c>
      <c r="J10" s="918">
        <v>34.098882201203786</v>
      </c>
      <c r="K10" s="895"/>
      <c r="L10" s="702"/>
    </row>
    <row r="11" spans="1:12" s="704" customFormat="1" ht="17.25" customHeight="1" x14ac:dyDescent="0.2">
      <c r="A11" s="702"/>
      <c r="B11" s="703"/>
      <c r="C11" s="913" t="s">
        <v>324</v>
      </c>
      <c r="D11" s="920"/>
      <c r="E11" s="920"/>
      <c r="F11" s="915">
        <v>6456</v>
      </c>
      <c r="G11" s="916">
        <v>21.207542211418435</v>
      </c>
      <c r="H11" s="917">
        <v>258756</v>
      </c>
      <c r="I11" s="918">
        <v>41.226752235752606</v>
      </c>
      <c r="J11" s="918">
        <v>32.84093508942788</v>
      </c>
      <c r="K11" s="895"/>
      <c r="L11" s="702"/>
    </row>
    <row r="12" spans="1:12" s="329" customFormat="1" ht="24" customHeight="1" x14ac:dyDescent="0.2">
      <c r="A12" s="327"/>
      <c r="B12" s="475"/>
      <c r="C12" s="921"/>
      <c r="D12" s="922" t="s">
        <v>396</v>
      </c>
      <c r="E12" s="922"/>
      <c r="F12" s="923">
        <v>1076</v>
      </c>
      <c r="G12" s="924">
        <v>20.371071563801589</v>
      </c>
      <c r="H12" s="925">
        <v>40287</v>
      </c>
      <c r="I12" s="926">
        <v>43.654508809570245</v>
      </c>
      <c r="J12" s="926">
        <v>21.263583786333061</v>
      </c>
      <c r="K12" s="919"/>
      <c r="L12" s="327"/>
    </row>
    <row r="13" spans="1:12" s="329" customFormat="1" ht="24" customHeight="1" x14ac:dyDescent="0.2">
      <c r="A13" s="327"/>
      <c r="B13" s="475"/>
      <c r="C13" s="921"/>
      <c r="D13" s="922" t="s">
        <v>397</v>
      </c>
      <c r="E13" s="922"/>
      <c r="F13" s="923">
        <v>946</v>
      </c>
      <c r="G13" s="924">
        <v>14.616810877626699</v>
      </c>
      <c r="H13" s="925">
        <v>35945</v>
      </c>
      <c r="I13" s="926">
        <v>23.249270731596887</v>
      </c>
      <c r="J13" s="926">
        <v>26.259479760745585</v>
      </c>
      <c r="K13" s="919"/>
      <c r="L13" s="327"/>
    </row>
    <row r="14" spans="1:12" s="329" customFormat="1" ht="18" customHeight="1" x14ac:dyDescent="0.2">
      <c r="A14" s="327"/>
      <c r="B14" s="475"/>
      <c r="C14" s="921"/>
      <c r="D14" s="922" t="s">
        <v>398</v>
      </c>
      <c r="E14" s="922"/>
      <c r="F14" s="923">
        <v>311</v>
      </c>
      <c r="G14" s="924">
        <v>22.985957132298594</v>
      </c>
      <c r="H14" s="925">
        <v>11490</v>
      </c>
      <c r="I14" s="926">
        <v>48.810535259133388</v>
      </c>
      <c r="J14" s="926">
        <v>35.645430809399478</v>
      </c>
      <c r="K14" s="919"/>
      <c r="L14" s="327"/>
    </row>
    <row r="15" spans="1:12" s="329" customFormat="1" ht="24" customHeight="1" x14ac:dyDescent="0.2">
      <c r="A15" s="327"/>
      <c r="B15" s="475"/>
      <c r="C15" s="921"/>
      <c r="D15" s="922" t="s">
        <v>399</v>
      </c>
      <c r="E15" s="922"/>
      <c r="F15" s="923">
        <v>198</v>
      </c>
      <c r="G15" s="924">
        <v>43.516483516483518</v>
      </c>
      <c r="H15" s="925">
        <v>8679</v>
      </c>
      <c r="I15" s="926">
        <v>63.577759871071713</v>
      </c>
      <c r="J15" s="926">
        <v>41.869455006337134</v>
      </c>
      <c r="K15" s="919"/>
      <c r="L15" s="327"/>
    </row>
    <row r="16" spans="1:12" s="329" customFormat="1" ht="17.25" customHeight="1" x14ac:dyDescent="0.2">
      <c r="A16" s="327"/>
      <c r="B16" s="475"/>
      <c r="C16" s="921"/>
      <c r="D16" s="922" t="s">
        <v>361</v>
      </c>
      <c r="E16" s="922"/>
      <c r="F16" s="923">
        <v>60</v>
      </c>
      <c r="G16" s="924">
        <v>61.855670103092784</v>
      </c>
      <c r="H16" s="925">
        <v>6838</v>
      </c>
      <c r="I16" s="926">
        <v>77.187041426797606</v>
      </c>
      <c r="J16" s="926">
        <v>36.803451301550162</v>
      </c>
      <c r="K16" s="919"/>
      <c r="L16" s="327"/>
    </row>
    <row r="17" spans="1:12" s="329" customFormat="1" ht="17.25" customHeight="1" x14ac:dyDescent="0.2">
      <c r="A17" s="327"/>
      <c r="B17" s="475"/>
      <c r="C17" s="921"/>
      <c r="D17" s="922" t="s">
        <v>362</v>
      </c>
      <c r="E17" s="922"/>
      <c r="F17" s="923">
        <v>302</v>
      </c>
      <c r="G17" s="924">
        <v>42.119944211994422</v>
      </c>
      <c r="H17" s="925">
        <v>17210</v>
      </c>
      <c r="I17" s="926">
        <v>59.469919485814991</v>
      </c>
      <c r="J17" s="926">
        <v>35.868099941894251</v>
      </c>
      <c r="K17" s="919"/>
      <c r="L17" s="327"/>
    </row>
    <row r="18" spans="1:12" s="329" customFormat="1" ht="17.25" customHeight="1" x14ac:dyDescent="0.2">
      <c r="A18" s="327"/>
      <c r="B18" s="475"/>
      <c r="C18" s="921"/>
      <c r="D18" s="922" t="s">
        <v>363</v>
      </c>
      <c r="E18" s="922"/>
      <c r="F18" s="923">
        <v>437</v>
      </c>
      <c r="G18" s="924">
        <v>24.06387665198238</v>
      </c>
      <c r="H18" s="925">
        <v>13957</v>
      </c>
      <c r="I18" s="926">
        <v>37.895737170784685</v>
      </c>
      <c r="J18" s="926">
        <v>31.129827326789425</v>
      </c>
      <c r="K18" s="919"/>
      <c r="L18" s="327"/>
    </row>
    <row r="19" spans="1:12" s="329" customFormat="1" ht="17.25" customHeight="1" x14ac:dyDescent="0.2">
      <c r="A19" s="327"/>
      <c r="B19" s="475"/>
      <c r="C19" s="921"/>
      <c r="D19" s="922" t="s">
        <v>400</v>
      </c>
      <c r="E19" s="922"/>
      <c r="F19" s="923">
        <v>1328</v>
      </c>
      <c r="G19" s="924">
        <v>22.650520211495824</v>
      </c>
      <c r="H19" s="925">
        <v>34411</v>
      </c>
      <c r="I19" s="926">
        <v>40.789692041440453</v>
      </c>
      <c r="J19" s="926">
        <v>30.555374734823168</v>
      </c>
      <c r="K19" s="919"/>
      <c r="L19" s="327"/>
    </row>
    <row r="20" spans="1:12" s="329" customFormat="1" ht="36.75" customHeight="1" x14ac:dyDescent="0.2">
      <c r="A20" s="327"/>
      <c r="B20" s="475"/>
      <c r="C20" s="921"/>
      <c r="D20" s="922" t="s">
        <v>401</v>
      </c>
      <c r="E20" s="922"/>
      <c r="F20" s="923">
        <v>781</v>
      </c>
      <c r="G20" s="924">
        <v>28.307357738310984</v>
      </c>
      <c r="H20" s="925">
        <v>38682</v>
      </c>
      <c r="I20" s="926">
        <v>52.504988258927966</v>
      </c>
      <c r="J20" s="926">
        <v>36.287523912931078</v>
      </c>
      <c r="K20" s="919"/>
      <c r="L20" s="327"/>
    </row>
    <row r="21" spans="1:12" s="329" customFormat="1" ht="23.25" customHeight="1" x14ac:dyDescent="0.2">
      <c r="A21" s="327"/>
      <c r="B21" s="475"/>
      <c r="C21" s="921"/>
      <c r="D21" s="922" t="s">
        <v>402</v>
      </c>
      <c r="E21" s="922"/>
      <c r="F21" s="923">
        <v>195</v>
      </c>
      <c r="G21" s="924">
        <v>42.299349240780906</v>
      </c>
      <c r="H21" s="925">
        <v>28909</v>
      </c>
      <c r="I21" s="926">
        <v>61.499351160465466</v>
      </c>
      <c r="J21" s="926">
        <v>53.377391123871462</v>
      </c>
      <c r="K21" s="919"/>
      <c r="L21" s="327"/>
    </row>
    <row r="22" spans="1:12" s="329" customFormat="1" ht="18" customHeight="1" x14ac:dyDescent="0.2">
      <c r="A22" s="327"/>
      <c r="B22" s="475"/>
      <c r="C22" s="921"/>
      <c r="D22" s="927" t="s">
        <v>403</v>
      </c>
      <c r="E22" s="922"/>
      <c r="F22" s="923">
        <v>822</v>
      </c>
      <c r="G22" s="924">
        <v>15.908651054770658</v>
      </c>
      <c r="H22" s="925">
        <v>22348</v>
      </c>
      <c r="I22" s="926">
        <v>34.98051246732512</v>
      </c>
      <c r="J22" s="926">
        <v>27.862090567388581</v>
      </c>
      <c r="K22" s="919"/>
      <c r="L22" s="327"/>
    </row>
    <row r="23" spans="1:12" s="707" customFormat="1" ht="18" customHeight="1" x14ac:dyDescent="0.2">
      <c r="A23" s="705"/>
      <c r="B23" s="706"/>
      <c r="C23" s="913" t="s">
        <v>404</v>
      </c>
      <c r="D23" s="922"/>
      <c r="E23" s="922"/>
      <c r="F23" s="928">
        <v>91</v>
      </c>
      <c r="G23" s="929">
        <v>50.276243093922659</v>
      </c>
      <c r="H23" s="917">
        <v>5645</v>
      </c>
      <c r="I23" s="918">
        <v>83.778569308400122</v>
      </c>
      <c r="J23" s="918">
        <v>30.964570416297608</v>
      </c>
      <c r="K23" s="919"/>
      <c r="L23" s="705"/>
    </row>
    <row r="24" spans="1:12" s="707" customFormat="1" ht="18" customHeight="1" x14ac:dyDescent="0.2">
      <c r="A24" s="705"/>
      <c r="B24" s="706"/>
      <c r="C24" s="913" t="s">
        <v>325</v>
      </c>
      <c r="D24" s="922"/>
      <c r="E24" s="922"/>
      <c r="F24" s="928">
        <v>265</v>
      </c>
      <c r="G24" s="929">
        <v>44.763513513513516</v>
      </c>
      <c r="H24" s="917">
        <v>14708</v>
      </c>
      <c r="I24" s="918">
        <v>58.93572687930758</v>
      </c>
      <c r="J24" s="918">
        <v>34.289774272504758</v>
      </c>
      <c r="K24" s="919"/>
      <c r="L24" s="705"/>
    </row>
    <row r="25" spans="1:12" s="707" customFormat="1" ht="18" customHeight="1" x14ac:dyDescent="0.2">
      <c r="A25" s="705"/>
      <c r="B25" s="706"/>
      <c r="C25" s="913" t="s">
        <v>326</v>
      </c>
      <c r="D25" s="922"/>
      <c r="E25" s="922"/>
      <c r="F25" s="928">
        <v>3558</v>
      </c>
      <c r="G25" s="929">
        <v>12.703059730800813</v>
      </c>
      <c r="H25" s="917">
        <v>53845</v>
      </c>
      <c r="I25" s="918">
        <v>24.405555102299818</v>
      </c>
      <c r="J25" s="918">
        <v>26.741925898412109</v>
      </c>
      <c r="K25" s="919"/>
      <c r="L25" s="705"/>
    </row>
    <row r="26" spans="1:12" s="707" customFormat="1" ht="18" customHeight="1" x14ac:dyDescent="0.2">
      <c r="A26" s="705"/>
      <c r="B26" s="706"/>
      <c r="C26" s="930" t="s">
        <v>327</v>
      </c>
      <c r="D26" s="927"/>
      <c r="E26" s="927"/>
      <c r="F26" s="928">
        <v>9780</v>
      </c>
      <c r="G26" s="929">
        <v>15.237679759437858</v>
      </c>
      <c r="H26" s="917">
        <v>220302</v>
      </c>
      <c r="I26" s="918">
        <v>40.769411560049676</v>
      </c>
      <c r="J26" s="918">
        <v>31.141396809833772</v>
      </c>
      <c r="K26" s="919"/>
      <c r="L26" s="705"/>
    </row>
    <row r="27" spans="1:12" s="707" customFormat="1" ht="22.5" customHeight="1" x14ac:dyDescent="0.2">
      <c r="A27" s="705"/>
      <c r="B27" s="706"/>
      <c r="C27" s="931"/>
      <c r="D27" s="927" t="s">
        <v>405</v>
      </c>
      <c r="E27" s="927"/>
      <c r="F27" s="932">
        <v>1705</v>
      </c>
      <c r="G27" s="933">
        <v>14.620133767792831</v>
      </c>
      <c r="H27" s="925">
        <v>19635</v>
      </c>
      <c r="I27" s="926">
        <v>28.491620111731841</v>
      </c>
      <c r="J27" s="926">
        <v>29.370308123249298</v>
      </c>
      <c r="K27" s="919"/>
      <c r="L27" s="705"/>
    </row>
    <row r="28" spans="1:12" s="707" customFormat="1" ht="17.25" customHeight="1" x14ac:dyDescent="0.2">
      <c r="A28" s="705"/>
      <c r="B28" s="706"/>
      <c r="C28" s="931"/>
      <c r="D28" s="927" t="s">
        <v>406</v>
      </c>
      <c r="E28" s="927"/>
      <c r="F28" s="932">
        <v>3360</v>
      </c>
      <c r="G28" s="933">
        <v>18.58509873333702</v>
      </c>
      <c r="H28" s="925">
        <v>57649</v>
      </c>
      <c r="I28" s="926">
        <v>35.324575056066863</v>
      </c>
      <c r="J28" s="926">
        <v>27.914655935055247</v>
      </c>
      <c r="K28" s="919"/>
      <c r="L28" s="705"/>
    </row>
    <row r="29" spans="1:12" s="707" customFormat="1" ht="17.25" customHeight="1" x14ac:dyDescent="0.2">
      <c r="A29" s="705"/>
      <c r="B29" s="706"/>
      <c r="C29" s="931"/>
      <c r="D29" s="927" t="s">
        <v>407</v>
      </c>
      <c r="E29" s="927"/>
      <c r="F29" s="932">
        <v>4715</v>
      </c>
      <c r="G29" s="933">
        <v>13.689681203182161</v>
      </c>
      <c r="H29" s="925">
        <v>143018</v>
      </c>
      <c r="I29" s="926">
        <v>46.397056915211124</v>
      </c>
      <c r="J29" s="926">
        <v>32.685214448530957</v>
      </c>
      <c r="K29" s="919"/>
      <c r="L29" s="705"/>
    </row>
    <row r="30" spans="1:12" s="707" customFormat="1" ht="17.25" customHeight="1" x14ac:dyDescent="0.2">
      <c r="A30" s="705"/>
      <c r="B30" s="706"/>
      <c r="C30" s="930" t="s">
        <v>328</v>
      </c>
      <c r="D30" s="934"/>
      <c r="E30" s="934"/>
      <c r="F30" s="928">
        <v>1571</v>
      </c>
      <c r="G30" s="929">
        <v>17.502228163992868</v>
      </c>
      <c r="H30" s="917">
        <v>74797</v>
      </c>
      <c r="I30" s="918">
        <v>50.509163594127735</v>
      </c>
      <c r="J30" s="918">
        <v>37.925264382261318</v>
      </c>
      <c r="K30" s="919"/>
      <c r="L30" s="705"/>
    </row>
    <row r="31" spans="1:12" s="707" customFormat="1" ht="17.25" customHeight="1" x14ac:dyDescent="0.2">
      <c r="A31" s="705"/>
      <c r="B31" s="706"/>
      <c r="C31" s="930" t="s">
        <v>329</v>
      </c>
      <c r="D31" s="935"/>
      <c r="E31" s="935"/>
      <c r="F31" s="928">
        <v>3289</v>
      </c>
      <c r="G31" s="929">
        <v>10.267857142857142</v>
      </c>
      <c r="H31" s="917">
        <v>62968</v>
      </c>
      <c r="I31" s="918">
        <v>25.402511689076611</v>
      </c>
      <c r="J31" s="918">
        <v>30.238692669292337</v>
      </c>
      <c r="K31" s="919"/>
      <c r="L31" s="705"/>
    </row>
    <row r="32" spans="1:12" s="707" customFormat="1" ht="17.25" customHeight="1" x14ac:dyDescent="0.2">
      <c r="A32" s="705"/>
      <c r="B32" s="706"/>
      <c r="C32" s="930" t="s">
        <v>408</v>
      </c>
      <c r="D32" s="935"/>
      <c r="E32" s="935"/>
      <c r="F32" s="928">
        <v>1014</v>
      </c>
      <c r="G32" s="929">
        <v>21.773674039080955</v>
      </c>
      <c r="H32" s="917">
        <v>45670</v>
      </c>
      <c r="I32" s="918">
        <v>48.252472318485331</v>
      </c>
      <c r="J32" s="918">
        <v>37.38160718195752</v>
      </c>
      <c r="K32" s="919"/>
      <c r="L32" s="705"/>
    </row>
    <row r="33" spans="1:12" s="707" customFormat="1" ht="17.25" customHeight="1" x14ac:dyDescent="0.2">
      <c r="A33" s="705"/>
      <c r="B33" s="706"/>
      <c r="C33" s="930" t="s">
        <v>330</v>
      </c>
      <c r="D33" s="936"/>
      <c r="E33" s="936"/>
      <c r="F33" s="928">
        <v>896</v>
      </c>
      <c r="G33" s="929">
        <v>28.471560216078807</v>
      </c>
      <c r="H33" s="917">
        <v>53825</v>
      </c>
      <c r="I33" s="918">
        <v>77.298120144184509</v>
      </c>
      <c r="J33" s="918">
        <v>44.990320483046908</v>
      </c>
      <c r="K33" s="919"/>
      <c r="L33" s="705">
        <v>607</v>
      </c>
    </row>
    <row r="34" spans="1:12" s="707" customFormat="1" ht="17.25" customHeight="1" x14ac:dyDescent="0.2">
      <c r="A34" s="705"/>
      <c r="B34" s="706"/>
      <c r="C34" s="930" t="s">
        <v>331</v>
      </c>
      <c r="D34" s="937"/>
      <c r="E34" s="937"/>
      <c r="F34" s="928">
        <v>777</v>
      </c>
      <c r="G34" s="929">
        <v>10.416945971309827</v>
      </c>
      <c r="H34" s="917">
        <v>3925</v>
      </c>
      <c r="I34" s="918">
        <v>15.721381078266441</v>
      </c>
      <c r="J34" s="918">
        <v>28.011974522292995</v>
      </c>
      <c r="K34" s="919"/>
      <c r="L34" s="705"/>
    </row>
    <row r="35" spans="1:12" s="707" customFormat="1" ht="17.25" customHeight="1" x14ac:dyDescent="0.2">
      <c r="A35" s="705"/>
      <c r="B35" s="706"/>
      <c r="C35" s="913" t="s">
        <v>409</v>
      </c>
      <c r="D35" s="938"/>
      <c r="E35" s="938"/>
      <c r="F35" s="928">
        <v>4587</v>
      </c>
      <c r="G35" s="929">
        <v>22.32660014602093</v>
      </c>
      <c r="H35" s="917">
        <v>51981</v>
      </c>
      <c r="I35" s="918">
        <v>39.318780067168916</v>
      </c>
      <c r="J35" s="918">
        <v>37.558011581154652</v>
      </c>
      <c r="K35" s="919"/>
      <c r="L35" s="705"/>
    </row>
    <row r="36" spans="1:12" s="707" customFormat="1" ht="17.25" customHeight="1" x14ac:dyDescent="0.2">
      <c r="A36" s="705"/>
      <c r="B36" s="706"/>
      <c r="C36" s="913" t="s">
        <v>410</v>
      </c>
      <c r="D36" s="939"/>
      <c r="E36" s="939"/>
      <c r="F36" s="928">
        <v>1294</v>
      </c>
      <c r="G36" s="929">
        <v>18.169053636618926</v>
      </c>
      <c r="H36" s="917">
        <v>75045</v>
      </c>
      <c r="I36" s="918">
        <v>26.698804610786965</v>
      </c>
      <c r="J36" s="918">
        <v>27.202078752748353</v>
      </c>
      <c r="K36" s="919"/>
      <c r="L36" s="705"/>
    </row>
    <row r="37" spans="1:12" s="707" customFormat="1" ht="17.25" customHeight="1" x14ac:dyDescent="0.2">
      <c r="A37" s="705"/>
      <c r="B37" s="706"/>
      <c r="C37" s="913" t="s">
        <v>411</v>
      </c>
      <c r="D37" s="940"/>
      <c r="E37" s="939"/>
      <c r="F37" s="928">
        <v>214</v>
      </c>
      <c r="G37" s="929">
        <v>39.194139194139197</v>
      </c>
      <c r="H37" s="917">
        <v>3469</v>
      </c>
      <c r="I37" s="918">
        <v>29.163514081546872</v>
      </c>
      <c r="J37" s="918">
        <v>68.348515422311905</v>
      </c>
      <c r="K37" s="919"/>
      <c r="L37" s="705"/>
    </row>
    <row r="38" spans="1:12" s="707" customFormat="1" ht="17.25" customHeight="1" x14ac:dyDescent="0.2">
      <c r="A38" s="705"/>
      <c r="B38" s="706"/>
      <c r="C38" s="930" t="s">
        <v>332</v>
      </c>
      <c r="D38" s="922"/>
      <c r="E38" s="922"/>
      <c r="F38" s="928">
        <v>800</v>
      </c>
      <c r="G38" s="929">
        <v>23.591860808021234</v>
      </c>
      <c r="H38" s="917">
        <v>16730</v>
      </c>
      <c r="I38" s="918">
        <v>30.076404494382025</v>
      </c>
      <c r="J38" s="918">
        <v>26.065271966527195</v>
      </c>
      <c r="K38" s="919"/>
      <c r="L38" s="705"/>
    </row>
    <row r="39" spans="1:12" s="707" customFormat="1" ht="17.25" customHeight="1" x14ac:dyDescent="0.2">
      <c r="A39" s="705"/>
      <c r="B39" s="706"/>
      <c r="C39" s="930" t="s">
        <v>333</v>
      </c>
      <c r="D39" s="922"/>
      <c r="E39" s="922"/>
      <c r="F39" s="928">
        <v>3266</v>
      </c>
      <c r="G39" s="929">
        <v>23.227366474646185</v>
      </c>
      <c r="H39" s="917">
        <v>92497</v>
      </c>
      <c r="I39" s="918">
        <v>34.332790177162941</v>
      </c>
      <c r="J39" s="918">
        <v>29.926408424056998</v>
      </c>
      <c r="K39" s="919"/>
      <c r="L39" s="705"/>
    </row>
    <row r="40" spans="1:12" s="707" customFormat="1" ht="17.25" customHeight="1" x14ac:dyDescent="0.2">
      <c r="A40" s="705"/>
      <c r="B40" s="706"/>
      <c r="C40" s="930" t="s">
        <v>412</v>
      </c>
      <c r="D40" s="914"/>
      <c r="E40" s="914"/>
      <c r="F40" s="928">
        <v>450</v>
      </c>
      <c r="G40" s="929">
        <v>13.392857142857142</v>
      </c>
      <c r="H40" s="917">
        <v>5860</v>
      </c>
      <c r="I40" s="918">
        <v>21.235731110708461</v>
      </c>
      <c r="J40" s="918">
        <v>26.761262798634814</v>
      </c>
      <c r="K40" s="919"/>
      <c r="L40" s="705"/>
    </row>
    <row r="41" spans="1:12" s="707" customFormat="1" ht="17.25" customHeight="1" x14ac:dyDescent="0.2">
      <c r="A41" s="705"/>
      <c r="B41" s="706"/>
      <c r="C41" s="930" t="s">
        <v>334</v>
      </c>
      <c r="D41" s="914"/>
      <c r="E41" s="914"/>
      <c r="F41" s="928">
        <v>1670</v>
      </c>
      <c r="G41" s="929">
        <v>14.203095764585813</v>
      </c>
      <c r="H41" s="917">
        <v>16652</v>
      </c>
      <c r="I41" s="918">
        <v>26.223209083321525</v>
      </c>
      <c r="J41" s="918">
        <v>29.054467931779968</v>
      </c>
      <c r="K41" s="919"/>
      <c r="L41" s="705"/>
    </row>
    <row r="42" spans="1:12" s="488" customFormat="1" ht="17.25" customHeight="1" x14ac:dyDescent="0.2">
      <c r="A42" s="705"/>
      <c r="B42" s="706"/>
      <c r="C42" s="930" t="s">
        <v>364</v>
      </c>
      <c r="D42" s="914"/>
      <c r="E42" s="914"/>
      <c r="F42" s="928" t="s">
        <v>731</v>
      </c>
      <c r="G42" s="929">
        <v>20</v>
      </c>
      <c r="H42" s="917">
        <v>6</v>
      </c>
      <c r="I42" s="918">
        <v>6</v>
      </c>
      <c r="J42" s="918">
        <v>14.5</v>
      </c>
      <c r="K42" s="919"/>
      <c r="L42" s="705"/>
    </row>
    <row r="43" spans="1:12" ht="39" customHeight="1" x14ac:dyDescent="0.2">
      <c r="A43" s="315"/>
      <c r="B43" s="377"/>
      <c r="C43" s="2081" t="s">
        <v>547</v>
      </c>
      <c r="D43" s="2081"/>
      <c r="E43" s="2081"/>
      <c r="F43" s="2081"/>
      <c r="G43" s="2081"/>
      <c r="H43" s="2081"/>
      <c r="I43" s="2081"/>
      <c r="J43" s="2081"/>
      <c r="K43" s="2081"/>
      <c r="L43" s="114"/>
    </row>
    <row r="44" spans="1:12" s="346" customFormat="1" ht="13.5" customHeight="1" x14ac:dyDescent="0.2">
      <c r="A44" s="486"/>
      <c r="B44" s="487"/>
      <c r="C44" s="941" t="s">
        <v>421</v>
      </c>
      <c r="D44" s="942"/>
      <c r="E44" s="942"/>
      <c r="F44" s="943"/>
      <c r="G44" s="943"/>
      <c r="H44" s="943"/>
      <c r="I44" s="943"/>
      <c r="J44" s="944"/>
      <c r="K44" s="942"/>
      <c r="L44" s="486"/>
    </row>
    <row r="45" spans="1:12" s="346" customFormat="1" ht="13.5" customHeight="1" x14ac:dyDescent="0.2">
      <c r="A45" s="343"/>
      <c r="B45" s="491">
        <v>12</v>
      </c>
      <c r="C45" s="2082">
        <v>44501</v>
      </c>
      <c r="D45" s="2082"/>
      <c r="E45" s="861"/>
      <c r="F45" s="114"/>
      <c r="G45" s="114"/>
      <c r="H45" s="114"/>
      <c r="I45" s="114"/>
      <c r="J45" s="114"/>
      <c r="K45" s="490"/>
      <c r="L45" s="343"/>
    </row>
    <row r="46" spans="1:12" x14ac:dyDescent="0.2">
      <c r="A46" s="492"/>
      <c r="B46" s="493"/>
      <c r="C46" s="494"/>
      <c r="D46" s="115"/>
      <c r="E46" s="115"/>
      <c r="F46" s="115"/>
      <c r="G46" s="115"/>
      <c r="H46" s="115"/>
      <c r="I46" s="115"/>
      <c r="J46" s="115"/>
      <c r="K46" s="495"/>
      <c r="L46" s="492"/>
    </row>
    <row r="47" spans="1:12" x14ac:dyDescent="0.2">
      <c r="A47" s="342"/>
      <c r="B47" s="342"/>
      <c r="C47" s="342"/>
      <c r="D47" s="342"/>
      <c r="E47" s="342"/>
      <c r="F47" s="872"/>
      <c r="G47" s="872"/>
      <c r="H47" s="872"/>
      <c r="I47" s="872"/>
      <c r="J47" s="873"/>
      <c r="K47" s="871"/>
      <c r="L47" s="874"/>
    </row>
    <row r="48" spans="1:12" x14ac:dyDescent="0.2">
      <c r="J48" s="871"/>
      <c r="K48" s="871"/>
      <c r="L48" s="871"/>
    </row>
    <row r="49" spans="7:12" x14ac:dyDescent="0.2">
      <c r="J49" s="871"/>
      <c r="K49" s="871"/>
      <c r="L49" s="871"/>
    </row>
    <row r="50" spans="7:12" x14ac:dyDescent="0.2">
      <c r="J50" s="871"/>
      <c r="K50" s="871"/>
      <c r="L50" s="871"/>
    </row>
    <row r="51" spans="7:12" x14ac:dyDescent="0.2">
      <c r="J51" s="871"/>
      <c r="K51" s="871"/>
      <c r="L51" s="871"/>
    </row>
    <row r="52" spans="7:12" x14ac:dyDescent="0.2">
      <c r="J52" s="871"/>
      <c r="K52" s="871"/>
      <c r="L52" s="871"/>
    </row>
    <row r="53" spans="7:12" x14ac:dyDescent="0.2">
      <c r="J53" s="871"/>
      <c r="K53" s="871"/>
      <c r="L53" s="871"/>
    </row>
    <row r="54" spans="7:12" x14ac:dyDescent="0.2">
      <c r="J54" s="875"/>
      <c r="K54" s="871"/>
      <c r="L54" s="871"/>
    </row>
    <row r="55" spans="7:12" x14ac:dyDescent="0.2">
      <c r="J55" s="871"/>
      <c r="K55" s="871"/>
      <c r="L55" s="871"/>
    </row>
    <row r="56" spans="7:12" x14ac:dyDescent="0.2">
      <c r="J56" s="871"/>
      <c r="K56" s="871"/>
      <c r="L56" s="871"/>
    </row>
    <row r="57" spans="7:12" x14ac:dyDescent="0.2">
      <c r="J57" s="871"/>
      <c r="K57" s="871"/>
      <c r="L57" s="871"/>
    </row>
    <row r="58" spans="7:12" x14ac:dyDescent="0.2">
      <c r="J58" s="871"/>
      <c r="K58" s="871"/>
      <c r="L58" s="871"/>
    </row>
    <row r="64" spans="7:12" x14ac:dyDescent="0.2">
      <c r="G64" s="32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70"/>
  <sheetViews>
    <sheetView showGridLines="0" zoomScaleNormal="100" workbookViewId="0"/>
  </sheetViews>
  <sheetFormatPr defaultColWidth="9.140625" defaultRowHeight="12.75" x14ac:dyDescent="0.2"/>
  <cols>
    <col min="1" max="1" width="1" style="1039" customWidth="1"/>
    <col min="2" max="2" width="2.42578125" style="1039" customWidth="1"/>
    <col min="3" max="3" width="2" style="1039" customWidth="1"/>
    <col min="4" max="4" width="24.42578125" style="1039" customWidth="1"/>
    <col min="5" max="5" width="10.140625" style="1039" customWidth="1"/>
    <col min="6" max="13" width="7.5703125" style="1039" customWidth="1"/>
    <col min="14" max="14" width="2" style="1039" customWidth="1"/>
    <col min="15" max="15" width="1" style="1039" customWidth="1"/>
    <col min="16" max="16" width="8.140625" style="1039" customWidth="1"/>
    <col min="17" max="16384" width="9.140625" style="1039"/>
  </cols>
  <sheetData>
    <row r="1" spans="1:20" ht="13.5" customHeight="1" x14ac:dyDescent="0.2">
      <c r="A1" s="1072"/>
      <c r="B1" s="2098" t="s">
        <v>461</v>
      </c>
      <c r="C1" s="2098"/>
      <c r="D1" s="2098"/>
      <c r="E1" s="2098"/>
      <c r="F1" s="2098"/>
      <c r="G1" s="1038"/>
      <c r="H1" s="1038"/>
      <c r="I1" s="1038"/>
      <c r="J1" s="1038"/>
      <c r="K1" s="1038"/>
      <c r="L1" s="1038"/>
      <c r="M1" s="1038"/>
      <c r="N1" s="1038"/>
      <c r="O1" s="1287"/>
    </row>
    <row r="2" spans="1:20" ht="6" customHeight="1" x14ac:dyDescent="0.2">
      <c r="A2" s="1072"/>
      <c r="B2" s="1409"/>
      <c r="C2" s="1409"/>
      <c r="D2" s="1409"/>
      <c r="E2" s="1409"/>
      <c r="F2" s="1409"/>
      <c r="G2" s="1409"/>
      <c r="H2" s="1409"/>
      <c r="I2" s="1409"/>
      <c r="J2" s="1409"/>
      <c r="K2" s="1409"/>
      <c r="L2" s="1409"/>
      <c r="M2" s="1409"/>
      <c r="N2" s="1410"/>
      <c r="O2" s="1287"/>
    </row>
    <row r="3" spans="1:20" ht="19.5" customHeight="1" thickBot="1" x14ac:dyDescent="0.25">
      <c r="A3" s="1072"/>
      <c r="B3" s="1411"/>
      <c r="C3" s="1411"/>
      <c r="D3" s="1411"/>
      <c r="E3" s="1411"/>
      <c r="F3" s="1411"/>
      <c r="G3" s="1411"/>
      <c r="H3" s="1411"/>
      <c r="I3" s="1411"/>
      <c r="J3" s="1411"/>
      <c r="K3" s="1411"/>
      <c r="L3" s="1411"/>
      <c r="M3" s="1454" t="s">
        <v>68</v>
      </c>
      <c r="N3" s="1412"/>
      <c r="O3" s="1287"/>
    </row>
    <row r="4" spans="1:20" s="1414" customFormat="1" ht="13.5" customHeight="1" thickBot="1" x14ac:dyDescent="0.25">
      <c r="A4" s="1289"/>
      <c r="B4" s="1413"/>
      <c r="C4" s="1450" t="s">
        <v>556</v>
      </c>
      <c r="D4" s="1451"/>
      <c r="E4" s="1451"/>
      <c r="F4" s="1451"/>
      <c r="G4" s="1451"/>
      <c r="H4" s="1451"/>
      <c r="I4" s="1451"/>
      <c r="J4" s="1451"/>
      <c r="K4" s="1451"/>
      <c r="L4" s="1451"/>
      <c r="M4" s="1040"/>
      <c r="N4" s="1412"/>
      <c r="O4" s="1298"/>
    </row>
    <row r="5" spans="1:20" s="1419" customFormat="1" ht="4.5" customHeight="1" x14ac:dyDescent="0.2">
      <c r="A5" s="1415"/>
      <c r="B5" s="1416"/>
      <c r="C5" s="1417"/>
      <c r="D5" s="1417"/>
      <c r="E5" s="1417"/>
      <c r="F5" s="1417"/>
      <c r="G5" s="1417"/>
      <c r="H5" s="1417"/>
      <c r="I5" s="1417"/>
      <c r="J5" s="1417"/>
      <c r="K5" s="1417"/>
      <c r="L5" s="1417"/>
      <c r="M5" s="1417"/>
      <c r="N5" s="1412"/>
      <c r="O5" s="1418"/>
    </row>
    <row r="6" spans="1:20" s="1419" customFormat="1" ht="13.5" customHeight="1" x14ac:dyDescent="0.2">
      <c r="A6" s="1415"/>
      <c r="B6" s="1416"/>
      <c r="C6" s="1420"/>
      <c r="D6" s="1420"/>
      <c r="E6" s="1595">
        <v>2011</v>
      </c>
      <c r="F6" s="1595">
        <v>2012</v>
      </c>
      <c r="G6" s="1595">
        <v>2013</v>
      </c>
      <c r="H6" s="1595">
        <v>2014</v>
      </c>
      <c r="I6" s="1595">
        <v>2015</v>
      </c>
      <c r="J6" s="1595">
        <v>2016</v>
      </c>
      <c r="K6" s="1595">
        <v>2017</v>
      </c>
      <c r="L6" s="1595">
        <v>2018</v>
      </c>
      <c r="M6" s="1595">
        <v>2019</v>
      </c>
      <c r="N6" s="1412"/>
      <c r="O6" s="1418"/>
      <c r="P6" s="1039"/>
    </row>
    <row r="7" spans="1:20" s="1419" customFormat="1" ht="3" customHeight="1" x14ac:dyDescent="0.2">
      <c r="A7" s="1415"/>
      <c r="B7" s="1416"/>
      <c r="C7" s="1420"/>
      <c r="D7" s="1420"/>
      <c r="E7" s="1421"/>
      <c r="F7" s="1421"/>
      <c r="G7" s="1596"/>
      <c r="H7" s="1596"/>
      <c r="I7" s="1597"/>
      <c r="J7" s="1598"/>
      <c r="K7" s="1598"/>
      <c r="L7" s="1598"/>
      <c r="M7" s="1598"/>
      <c r="N7" s="1412"/>
      <c r="O7" s="1418"/>
      <c r="P7" s="1039"/>
    </row>
    <row r="8" spans="1:20" s="1427" customFormat="1" ht="13.5" customHeight="1" x14ac:dyDescent="0.2">
      <c r="A8" s="1422"/>
      <c r="B8" s="1423"/>
      <c r="C8" s="1424" t="s">
        <v>353</v>
      </c>
      <c r="D8" s="1425"/>
      <c r="E8" s="1457">
        <v>281015</v>
      </c>
      <c r="F8" s="1457">
        <v>268026</v>
      </c>
      <c r="G8" s="1457">
        <v>265860</v>
      </c>
      <c r="H8" s="1457">
        <v>270181</v>
      </c>
      <c r="I8" s="1457">
        <v>273060</v>
      </c>
      <c r="J8" s="1457">
        <v>276332</v>
      </c>
      <c r="K8" s="1457">
        <v>279191</v>
      </c>
      <c r="L8" s="1457">
        <v>282236</v>
      </c>
      <c r="M8" s="1457">
        <v>275751</v>
      </c>
      <c r="N8" s="1599"/>
      <c r="O8" s="1426"/>
      <c r="P8" s="1419"/>
      <c r="Q8" s="1419"/>
      <c r="R8" s="1419"/>
      <c r="S8" s="1419"/>
      <c r="T8" s="1419"/>
    </row>
    <row r="9" spans="1:20" s="1427" customFormat="1" ht="13.5" customHeight="1" x14ac:dyDescent="0.2">
      <c r="A9" s="1422"/>
      <c r="B9" s="1423"/>
      <c r="C9" s="1424" t="s">
        <v>354</v>
      </c>
      <c r="D9" s="1425"/>
      <c r="E9" s="1457">
        <v>334499</v>
      </c>
      <c r="F9" s="1457">
        <v>319177</v>
      </c>
      <c r="G9" s="1457">
        <v>315112</v>
      </c>
      <c r="H9" s="1457">
        <v>318886</v>
      </c>
      <c r="I9" s="1457">
        <v>321500</v>
      </c>
      <c r="J9" s="1457">
        <v>324933</v>
      </c>
      <c r="K9" s="1457">
        <v>327295</v>
      </c>
      <c r="L9" s="1457">
        <v>330668</v>
      </c>
      <c r="M9" s="1457">
        <v>322978</v>
      </c>
      <c r="N9" s="1428"/>
      <c r="O9" s="1426"/>
      <c r="P9" s="1419"/>
      <c r="Q9" s="1419"/>
      <c r="R9" s="1419"/>
      <c r="S9" s="1419"/>
      <c r="T9" s="1419"/>
    </row>
    <row r="10" spans="1:20" s="1427" customFormat="1" ht="13.5" customHeight="1" x14ac:dyDescent="0.2">
      <c r="A10" s="1422"/>
      <c r="B10" s="1423"/>
      <c r="C10" s="1424" t="s">
        <v>557</v>
      </c>
      <c r="D10" s="1425"/>
      <c r="E10" s="1457">
        <v>2735237</v>
      </c>
      <c r="F10" s="1457">
        <v>2559732</v>
      </c>
      <c r="G10" s="1457">
        <v>2555676</v>
      </c>
      <c r="H10" s="1457">
        <v>2636881</v>
      </c>
      <c r="I10" s="1457">
        <v>2716011</v>
      </c>
      <c r="J10" s="1457">
        <v>2819978</v>
      </c>
      <c r="K10" s="1457">
        <v>2946903</v>
      </c>
      <c r="L10" s="1457">
        <v>3060489</v>
      </c>
      <c r="M10" s="1457">
        <v>3110949</v>
      </c>
      <c r="N10" s="1428"/>
      <c r="O10" s="1426"/>
      <c r="P10" s="1600"/>
      <c r="Q10" s="1600"/>
      <c r="R10" s="1600"/>
      <c r="S10" s="1600"/>
      <c r="T10" s="1600"/>
    </row>
    <row r="11" spans="1:20" s="1427" customFormat="1" ht="13.5" customHeight="1" x14ac:dyDescent="0.2">
      <c r="A11" s="1422"/>
      <c r="B11" s="1423"/>
      <c r="C11" s="1424" t="s">
        <v>575</v>
      </c>
      <c r="D11" s="1425"/>
      <c r="E11" s="1457">
        <v>2553741</v>
      </c>
      <c r="F11" s="1457">
        <v>2387386</v>
      </c>
      <c r="G11" s="1457">
        <v>2384121</v>
      </c>
      <c r="H11" s="1457">
        <v>2458163</v>
      </c>
      <c r="I11" s="1457">
        <v>2537653</v>
      </c>
      <c r="J11" s="1457">
        <v>2641919</v>
      </c>
      <c r="K11" s="1457">
        <v>2767521</v>
      </c>
      <c r="L11" s="1457">
        <v>2877918</v>
      </c>
      <c r="M11" s="1457">
        <v>2930482</v>
      </c>
      <c r="N11" s="1428"/>
      <c r="O11" s="1426"/>
      <c r="P11" s="1600"/>
      <c r="Q11" s="1600"/>
      <c r="R11" s="1600"/>
      <c r="S11" s="1600"/>
      <c r="T11" s="1600"/>
    </row>
    <row r="12" spans="1:20" s="1459" customFormat="1" ht="13.5" customHeight="1" x14ac:dyDescent="0.2">
      <c r="A12" s="1455"/>
      <c r="B12" s="1456"/>
      <c r="D12" s="1425"/>
      <c r="E12" s="1460"/>
      <c r="F12" s="1460"/>
      <c r="G12" s="1460"/>
      <c r="H12" s="1460"/>
      <c r="I12" s="1460"/>
      <c r="J12" s="1460"/>
      <c r="K12" s="1460"/>
      <c r="L12" s="1460"/>
      <c r="M12" s="1460"/>
      <c r="N12" s="1435"/>
      <c r="O12" s="1458"/>
      <c r="P12" s="1600"/>
      <c r="Q12" s="1600"/>
      <c r="R12" s="1600"/>
      <c r="S12" s="1600"/>
      <c r="T12" s="1600"/>
    </row>
    <row r="13" spans="1:20" s="1459" customFormat="1" ht="13.5" customHeight="1" x14ac:dyDescent="0.2">
      <c r="A13" s="1455"/>
      <c r="B13" s="1456"/>
      <c r="C13" s="1424" t="s">
        <v>576</v>
      </c>
      <c r="D13" s="1470"/>
      <c r="E13" s="1460">
        <v>906.10728754671709</v>
      </c>
      <c r="F13" s="1460">
        <v>915.01247006081212</v>
      </c>
      <c r="G13" s="1460">
        <v>912.18298170177309</v>
      </c>
      <c r="H13" s="1460">
        <v>909.49144915721399</v>
      </c>
      <c r="I13" s="1460">
        <v>913.92544791377406</v>
      </c>
      <c r="J13" s="1460">
        <v>924.9392153090821</v>
      </c>
      <c r="K13" s="1460">
        <v>943.00107511786211</v>
      </c>
      <c r="L13" s="1460">
        <v>970.41689676342503</v>
      </c>
      <c r="M13" s="1460">
        <v>1005.08927925103</v>
      </c>
      <c r="N13" s="1428"/>
      <c r="O13" s="1458"/>
      <c r="P13" s="1600"/>
      <c r="Q13" s="1600"/>
      <c r="R13" s="1600"/>
      <c r="S13" s="1600"/>
      <c r="T13" s="1600"/>
    </row>
    <row r="14" spans="1:20" s="1427" customFormat="1" ht="13.5" customHeight="1" x14ac:dyDescent="0.2">
      <c r="A14" s="1422"/>
      <c r="B14" s="1423"/>
      <c r="C14" s="1601" t="s">
        <v>577</v>
      </c>
      <c r="D14" s="1470"/>
      <c r="E14" s="1460">
        <v>1084.5540077386001</v>
      </c>
      <c r="F14" s="1460">
        <v>1095.58619281857</v>
      </c>
      <c r="G14" s="1460">
        <v>1093.8178723953499</v>
      </c>
      <c r="H14" s="1460">
        <v>1093.20854089105</v>
      </c>
      <c r="I14" s="1460">
        <v>1096.65734127991</v>
      </c>
      <c r="J14" s="1460">
        <v>1107.85636561875</v>
      </c>
      <c r="K14" s="1460">
        <v>1133.34288689707</v>
      </c>
      <c r="L14" s="1460">
        <v>1170.2525051678801</v>
      </c>
      <c r="M14" s="1460">
        <v>1209.93900485576</v>
      </c>
      <c r="N14" s="1428"/>
      <c r="O14" s="1426"/>
      <c r="P14" s="1600"/>
      <c r="Q14" s="1600"/>
      <c r="R14" s="1600"/>
      <c r="S14" s="1600"/>
      <c r="T14" s="1600"/>
    </row>
    <row r="15" spans="1:20" s="1427" customFormat="1" ht="13.5" customHeight="1" x14ac:dyDescent="0.2">
      <c r="A15" s="1422"/>
      <c r="B15" s="1423"/>
      <c r="C15" s="1424" t="s">
        <v>578</v>
      </c>
      <c r="D15" s="1429"/>
      <c r="E15" s="1457">
        <v>2038354</v>
      </c>
      <c r="F15" s="1457">
        <v>1910957</v>
      </c>
      <c r="G15" s="1457">
        <v>1890511</v>
      </c>
      <c r="H15" s="1457">
        <v>1928307</v>
      </c>
      <c r="I15" s="1457">
        <v>1991131</v>
      </c>
      <c r="J15" s="1457">
        <v>2054911</v>
      </c>
      <c r="K15" s="1457">
        <v>2131943</v>
      </c>
      <c r="L15" s="1457">
        <v>2205449</v>
      </c>
      <c r="M15" s="1457">
        <v>2232400</v>
      </c>
      <c r="N15" s="1428"/>
      <c r="O15" s="1426"/>
      <c r="P15" s="1459"/>
    </row>
    <row r="16" spans="1:20" s="1427" customFormat="1" ht="12.75" customHeight="1" thickBot="1" x14ac:dyDescent="0.25">
      <c r="A16" s="1422"/>
      <c r="B16" s="1423"/>
      <c r="C16" s="1602" t="s">
        <v>579</v>
      </c>
      <c r="D16" s="1429"/>
      <c r="E16" s="1430"/>
      <c r="F16" s="1430"/>
      <c r="G16" s="1430"/>
      <c r="H16" s="1430"/>
      <c r="I16" s="1430"/>
      <c r="J16" s="1430"/>
      <c r="K16" s="1430"/>
      <c r="L16" s="1430"/>
      <c r="M16" s="1454"/>
      <c r="N16" s="1428"/>
      <c r="O16" s="1426"/>
    </row>
    <row r="17" spans="1:16" s="1041" customFormat="1" ht="13.5" customHeight="1" thickBot="1" x14ac:dyDescent="0.25">
      <c r="A17" s="1431"/>
      <c r="B17" s="1432"/>
      <c r="C17" s="1603" t="s">
        <v>580</v>
      </c>
      <c r="D17" s="1451"/>
      <c r="E17" s="1451"/>
      <c r="F17" s="1451"/>
      <c r="G17" s="1451"/>
      <c r="H17" s="1451"/>
      <c r="I17" s="1451"/>
      <c r="J17" s="1451"/>
      <c r="K17" s="1451"/>
      <c r="L17" s="1451"/>
      <c r="M17" s="1040"/>
      <c r="N17" s="1428"/>
      <c r="O17" s="1288"/>
      <c r="P17" s="1604"/>
    </row>
    <row r="18" spans="1:16" s="1041" customFormat="1" ht="6" customHeight="1" x14ac:dyDescent="0.2">
      <c r="A18" s="1431"/>
      <c r="B18" s="1432"/>
      <c r="C18" s="1433"/>
      <c r="D18" s="1433"/>
      <c r="E18" s="1433"/>
      <c r="F18" s="1433"/>
      <c r="G18" s="1433"/>
      <c r="H18" s="1433"/>
      <c r="I18" s="1433"/>
      <c r="J18" s="1433"/>
      <c r="K18" s="1433"/>
      <c r="L18" s="1433"/>
      <c r="M18" s="1433"/>
      <c r="N18" s="1428"/>
      <c r="O18" s="1288"/>
      <c r="P18" s="1604"/>
    </row>
    <row r="19" spans="1:16" s="1319" customFormat="1" ht="13.5" customHeight="1" x14ac:dyDescent="0.2">
      <c r="A19" s="1317"/>
      <c r="B19" s="1320"/>
      <c r="C19" s="1605"/>
      <c r="D19" s="1605"/>
      <c r="E19" s="1606">
        <v>2011</v>
      </c>
      <c r="F19" s="1606">
        <v>2012</v>
      </c>
      <c r="G19" s="1606">
        <v>2013</v>
      </c>
      <c r="H19" s="1606">
        <v>2014</v>
      </c>
      <c r="I19" s="1606">
        <v>2015</v>
      </c>
      <c r="J19" s="1606">
        <v>2016</v>
      </c>
      <c r="K19" s="1606">
        <v>2017</v>
      </c>
      <c r="L19" s="1606">
        <v>2018</v>
      </c>
      <c r="M19" s="1606">
        <v>2019</v>
      </c>
      <c r="N19" s="1428"/>
      <c r="O19" s="1289"/>
      <c r="P19" s="1607"/>
    </row>
    <row r="20" spans="1:16" s="1319" customFormat="1" ht="18" customHeight="1" x14ac:dyDescent="0.2">
      <c r="A20" s="1317"/>
      <c r="B20" s="975"/>
      <c r="C20" s="1609" t="s">
        <v>66</v>
      </c>
      <c r="D20" s="1636"/>
      <c r="E20" s="1637">
        <v>2038354</v>
      </c>
      <c r="F20" s="1637">
        <v>1910957</v>
      </c>
      <c r="G20" s="1637">
        <v>1890511</v>
      </c>
      <c r="H20" s="1637">
        <v>1928307</v>
      </c>
      <c r="I20" s="1637">
        <v>1991131</v>
      </c>
      <c r="J20" s="1637">
        <v>2054911</v>
      </c>
      <c r="K20" s="1637">
        <v>2131943</v>
      </c>
      <c r="L20" s="1637">
        <v>2205449</v>
      </c>
      <c r="M20" s="1637">
        <v>2232400</v>
      </c>
      <c r="N20" s="1610"/>
      <c r="O20" s="1638"/>
      <c r="P20" s="1594"/>
    </row>
    <row r="21" spans="1:16" s="1319" customFormat="1" ht="11.1" customHeight="1" x14ac:dyDescent="0.2">
      <c r="A21" s="1317"/>
      <c r="B21" s="1608"/>
      <c r="C21" s="1611"/>
      <c r="D21" s="1612" t="s">
        <v>581</v>
      </c>
      <c r="E21" s="1613">
        <v>14307</v>
      </c>
      <c r="F21" s="1613">
        <v>10456</v>
      </c>
      <c r="G21" s="1613">
        <v>9784</v>
      </c>
      <c r="H21" s="1613">
        <v>14553</v>
      </c>
      <c r="I21" s="1613">
        <v>11605</v>
      </c>
      <c r="J21" s="1613">
        <v>11074</v>
      </c>
      <c r="K21" s="1613">
        <v>11491</v>
      </c>
      <c r="L21" s="1613">
        <v>10293</v>
      </c>
      <c r="M21" s="1613">
        <v>11154</v>
      </c>
      <c r="N21" s="1610"/>
      <c r="O21" s="1289"/>
      <c r="P21" s="1607"/>
    </row>
    <row r="22" spans="1:16" s="1319" customFormat="1" ht="11.1" customHeight="1" x14ac:dyDescent="0.2">
      <c r="A22" s="1317"/>
      <c r="B22" s="1608"/>
      <c r="C22" s="1611"/>
      <c r="D22" s="1612" t="s">
        <v>582</v>
      </c>
      <c r="E22" s="1613">
        <v>312411</v>
      </c>
      <c r="F22" s="1613">
        <v>275374</v>
      </c>
      <c r="G22" s="1613">
        <v>267756</v>
      </c>
      <c r="H22" s="1613">
        <v>392781</v>
      </c>
      <c r="I22" s="1613">
        <v>366054</v>
      </c>
      <c r="J22" s="1613">
        <v>454324</v>
      </c>
      <c r="K22" s="1613">
        <v>487970</v>
      </c>
      <c r="L22" s="1613">
        <v>492192</v>
      </c>
      <c r="M22" s="1613">
        <v>468236</v>
      </c>
      <c r="N22" s="1610"/>
      <c r="O22" s="1289"/>
      <c r="P22" s="1607"/>
    </row>
    <row r="23" spans="1:16" s="1319" customFormat="1" ht="11.1" customHeight="1" x14ac:dyDescent="0.2">
      <c r="A23" s="1317"/>
      <c r="B23" s="1608"/>
      <c r="C23" s="1611"/>
      <c r="D23" s="1612" t="s">
        <v>583</v>
      </c>
      <c r="E23" s="1613">
        <v>923042</v>
      </c>
      <c r="F23" s="1613">
        <v>873940</v>
      </c>
      <c r="G23" s="1613">
        <v>871803</v>
      </c>
      <c r="H23" s="1613">
        <v>769209</v>
      </c>
      <c r="I23" s="1613">
        <v>831191</v>
      </c>
      <c r="J23" s="1613">
        <v>772438</v>
      </c>
      <c r="K23" s="1613">
        <v>755178</v>
      </c>
      <c r="L23" s="1613">
        <v>745551</v>
      </c>
      <c r="M23" s="1613">
        <v>712055</v>
      </c>
      <c r="N23" s="1610"/>
      <c r="O23" s="1289"/>
      <c r="P23" s="1607"/>
    </row>
    <row r="24" spans="1:16" s="1319" customFormat="1" ht="11.1" customHeight="1" x14ac:dyDescent="0.2">
      <c r="A24" s="1317"/>
      <c r="B24" s="1608"/>
      <c r="C24" s="1611"/>
      <c r="D24" s="1612" t="s">
        <v>584</v>
      </c>
      <c r="E24" s="1613">
        <v>290371</v>
      </c>
      <c r="F24" s="1613">
        <v>273272</v>
      </c>
      <c r="G24" s="1613">
        <v>268541</v>
      </c>
      <c r="H24" s="1613">
        <v>275462</v>
      </c>
      <c r="I24" s="1613">
        <v>286618</v>
      </c>
      <c r="J24" s="1613">
        <v>303882</v>
      </c>
      <c r="K24" s="1613">
        <v>332070</v>
      </c>
      <c r="L24" s="1613">
        <v>363662</v>
      </c>
      <c r="M24" s="1613">
        <v>401930</v>
      </c>
      <c r="N24" s="1610"/>
      <c r="O24" s="1289"/>
      <c r="P24" s="1607"/>
    </row>
    <row r="25" spans="1:16" s="1319" customFormat="1" ht="11.1" customHeight="1" x14ac:dyDescent="0.2">
      <c r="A25" s="1317"/>
      <c r="B25" s="1608"/>
      <c r="C25" s="1611"/>
      <c r="D25" s="1612" t="s">
        <v>585</v>
      </c>
      <c r="E25" s="1613">
        <v>270125</v>
      </c>
      <c r="F25" s="1613">
        <v>259037</v>
      </c>
      <c r="G25" s="1613">
        <v>257462</v>
      </c>
      <c r="H25" s="1613">
        <v>260623</v>
      </c>
      <c r="I25" s="1613">
        <v>272248</v>
      </c>
      <c r="J25" s="1613">
        <v>282191</v>
      </c>
      <c r="K25" s="1613">
        <v>301579</v>
      </c>
      <c r="L25" s="1613">
        <v>327799</v>
      </c>
      <c r="M25" s="1613">
        <v>350368</v>
      </c>
      <c r="N25" s="1610"/>
      <c r="O25" s="1289"/>
      <c r="P25" s="1607"/>
    </row>
    <row r="26" spans="1:16" s="1319" customFormat="1" ht="11.1" customHeight="1" x14ac:dyDescent="0.2">
      <c r="A26" s="1317"/>
      <c r="B26" s="1608"/>
      <c r="C26" s="1611"/>
      <c r="D26" s="1612" t="s">
        <v>586</v>
      </c>
      <c r="E26" s="1613">
        <v>155939</v>
      </c>
      <c r="F26" s="1613">
        <v>149231</v>
      </c>
      <c r="G26" s="1613">
        <v>146669</v>
      </c>
      <c r="H26" s="1613">
        <v>147728</v>
      </c>
      <c r="I26" s="1613">
        <v>152155</v>
      </c>
      <c r="J26" s="1613">
        <v>155880</v>
      </c>
      <c r="K26" s="1613">
        <v>164581</v>
      </c>
      <c r="L26" s="1613">
        <v>179358</v>
      </c>
      <c r="M26" s="1613">
        <v>193721</v>
      </c>
      <c r="N26" s="1610"/>
      <c r="O26" s="1289"/>
      <c r="P26" s="1607"/>
    </row>
    <row r="27" spans="1:16" s="1319" customFormat="1" ht="11.1" customHeight="1" x14ac:dyDescent="0.2">
      <c r="A27" s="1317"/>
      <c r="B27" s="1608"/>
      <c r="C27" s="1611"/>
      <c r="D27" s="1612" t="s">
        <v>587</v>
      </c>
      <c r="E27" s="1613">
        <v>46762</v>
      </c>
      <c r="F27" s="1613">
        <v>45270</v>
      </c>
      <c r="G27" s="1613">
        <v>44890</v>
      </c>
      <c r="H27" s="1613">
        <v>45110</v>
      </c>
      <c r="I27" s="1613">
        <v>47598</v>
      </c>
      <c r="J27" s="1613">
        <v>50132</v>
      </c>
      <c r="K27" s="1613">
        <v>53023</v>
      </c>
      <c r="L27" s="1613">
        <v>58760</v>
      </c>
      <c r="M27" s="1613">
        <v>64464</v>
      </c>
      <c r="N27" s="1610"/>
      <c r="O27" s="1289"/>
      <c r="P27" s="1607"/>
    </row>
    <row r="28" spans="1:16" s="1319" customFormat="1" ht="11.1" customHeight="1" x14ac:dyDescent="0.2">
      <c r="A28" s="1317"/>
      <c r="B28" s="1608"/>
      <c r="C28" s="1611"/>
      <c r="D28" s="1612" t="s">
        <v>588</v>
      </c>
      <c r="E28" s="1613">
        <v>13672</v>
      </c>
      <c r="F28" s="1613">
        <v>13195</v>
      </c>
      <c r="G28" s="1613">
        <v>12849</v>
      </c>
      <c r="H28" s="1613">
        <v>12151</v>
      </c>
      <c r="I28" s="1613">
        <v>12533</v>
      </c>
      <c r="J28" s="1613">
        <v>13548</v>
      </c>
      <c r="K28" s="1613">
        <v>14082</v>
      </c>
      <c r="L28" s="1613">
        <v>15054</v>
      </c>
      <c r="M28" s="1613">
        <v>16385</v>
      </c>
      <c r="N28" s="1610"/>
      <c r="O28" s="1289"/>
      <c r="P28" s="1607"/>
    </row>
    <row r="29" spans="1:16" s="1319" customFormat="1" ht="11.1" customHeight="1" x14ac:dyDescent="0.2">
      <c r="A29" s="1317"/>
      <c r="B29" s="1608"/>
      <c r="C29" s="1611"/>
      <c r="D29" s="1612" t="s">
        <v>589</v>
      </c>
      <c r="E29" s="1613">
        <v>11725</v>
      </c>
      <c r="F29" s="1613">
        <v>11182</v>
      </c>
      <c r="G29" s="1613">
        <v>10757</v>
      </c>
      <c r="H29" s="1613">
        <v>10690</v>
      </c>
      <c r="I29" s="1613">
        <v>11129</v>
      </c>
      <c r="J29" s="1613">
        <v>11442</v>
      </c>
      <c r="K29" s="1613">
        <v>11969</v>
      </c>
      <c r="L29" s="1613">
        <v>12780</v>
      </c>
      <c r="M29" s="1613">
        <v>14087</v>
      </c>
      <c r="N29" s="1610"/>
      <c r="O29" s="1289"/>
      <c r="P29" s="1607"/>
    </row>
    <row r="30" spans="1:16" s="1319" customFormat="1" ht="11.1" customHeight="1" x14ac:dyDescent="0.2">
      <c r="A30" s="1317"/>
      <c r="B30" s="1608"/>
      <c r="C30" s="1611"/>
      <c r="D30" s="1612"/>
      <c r="E30" s="1613"/>
      <c r="F30" s="1613"/>
      <c r="G30" s="1613"/>
      <c r="H30" s="1613"/>
      <c r="I30" s="1613"/>
      <c r="J30" s="1613"/>
      <c r="K30" s="1613"/>
      <c r="L30" s="1613"/>
      <c r="M30" s="1613"/>
      <c r="N30" s="1610"/>
      <c r="O30" s="1289"/>
      <c r="P30" s="1607"/>
    </row>
    <row r="31" spans="1:16" s="1619" customFormat="1" ht="11.1" customHeight="1" x14ac:dyDescent="0.2">
      <c r="A31" s="1614"/>
      <c r="B31" s="1615"/>
      <c r="C31" s="1616" t="s">
        <v>66</v>
      </c>
      <c r="D31" s="1616"/>
      <c r="E31" s="1617">
        <v>100</v>
      </c>
      <c r="F31" s="1617">
        <v>100</v>
      </c>
      <c r="G31" s="1617">
        <v>100</v>
      </c>
      <c r="H31" s="1617">
        <v>100</v>
      </c>
      <c r="I31" s="1617">
        <v>100</v>
      </c>
      <c r="J31" s="1617">
        <v>100</v>
      </c>
      <c r="K31" s="1617">
        <v>100</v>
      </c>
      <c r="L31" s="1617">
        <v>100</v>
      </c>
      <c r="M31" s="1617">
        <v>100</v>
      </c>
      <c r="N31" s="1435"/>
      <c r="O31" s="1434"/>
      <c r="P31" s="1618"/>
    </row>
    <row r="32" spans="1:16" s="1041" customFormat="1" ht="11.1" customHeight="1" x14ac:dyDescent="0.2">
      <c r="A32" s="1431"/>
      <c r="B32" s="1423"/>
      <c r="C32" s="1611"/>
      <c r="D32" s="1612" t="s">
        <v>581</v>
      </c>
      <c r="E32" s="1620">
        <v>0.70188985818949989</v>
      </c>
      <c r="F32" s="1620">
        <v>0.54716040183007786</v>
      </c>
      <c r="G32" s="1620">
        <v>0.51753203234469414</v>
      </c>
      <c r="H32" s="1620">
        <v>0.75470347823245987</v>
      </c>
      <c r="I32" s="1620">
        <v>0.58283457994476506</v>
      </c>
      <c r="J32" s="1620">
        <v>0.53890411798856497</v>
      </c>
      <c r="K32" s="1620">
        <v>0.53899189612480258</v>
      </c>
      <c r="L32" s="1620">
        <v>0.46670768628066212</v>
      </c>
      <c r="M32" s="1620">
        <v>0.49964164128292421</v>
      </c>
      <c r="N32" s="1428"/>
      <c r="O32" s="1288"/>
      <c r="P32" s="1604"/>
    </row>
    <row r="33" spans="1:16" s="1041" customFormat="1" ht="11.1" customHeight="1" x14ac:dyDescent="0.2">
      <c r="A33" s="1431"/>
      <c r="B33" s="1423"/>
      <c r="C33" s="1611"/>
      <c r="D33" s="1612" t="s">
        <v>582</v>
      </c>
      <c r="E33" s="1620">
        <v>15.326631193600326</v>
      </c>
      <c r="F33" s="1620">
        <v>14.410266688366091</v>
      </c>
      <c r="G33" s="1620">
        <v>14.163154829567242</v>
      </c>
      <c r="H33" s="1620">
        <v>20.369215067932647</v>
      </c>
      <c r="I33" s="1620">
        <v>18.384224845075487</v>
      </c>
      <c r="J33" s="1620">
        <v>22.109181370872022</v>
      </c>
      <c r="K33" s="1620">
        <v>22.888510621531626</v>
      </c>
      <c r="L33" s="1620">
        <v>22.317088266380225</v>
      </c>
      <c r="M33" s="1620">
        <v>20.974556531087618</v>
      </c>
      <c r="N33" s="1428"/>
      <c r="O33" s="1288"/>
      <c r="P33" s="1604"/>
    </row>
    <row r="34" spans="1:16" s="1319" customFormat="1" ht="11.1" customHeight="1" x14ac:dyDescent="0.2">
      <c r="A34" s="1317"/>
      <c r="B34" s="1621"/>
      <c r="C34" s="1611"/>
      <c r="D34" s="1612" t="s">
        <v>583</v>
      </c>
      <c r="E34" s="1620">
        <v>45.283694588869253</v>
      </c>
      <c r="F34" s="1620">
        <v>45.733106501088201</v>
      </c>
      <c r="G34" s="1620">
        <v>46.114674815433496</v>
      </c>
      <c r="H34" s="1620">
        <v>39.890380525507609</v>
      </c>
      <c r="I34" s="1620">
        <v>41.744666724590196</v>
      </c>
      <c r="J34" s="1620">
        <v>37.589851823266315</v>
      </c>
      <c r="K34" s="1620">
        <v>35.422053966733628</v>
      </c>
      <c r="L34" s="1620">
        <v>33.80495309571883</v>
      </c>
      <c r="M34" s="1620">
        <v>31.896389535925461</v>
      </c>
      <c r="N34" s="1428"/>
      <c r="O34" s="1289"/>
      <c r="P34" s="1607"/>
    </row>
    <row r="35" spans="1:16" s="1319" customFormat="1" ht="11.1" customHeight="1" x14ac:dyDescent="0.2">
      <c r="A35" s="1317"/>
      <c r="B35" s="975"/>
      <c r="C35" s="1611"/>
      <c r="D35" s="1612" t="s">
        <v>584</v>
      </c>
      <c r="E35" s="1620">
        <v>14.245366604623142</v>
      </c>
      <c r="F35" s="1620">
        <v>14.300269446146615</v>
      </c>
      <c r="G35" s="1620">
        <v>14.204677994468163</v>
      </c>
      <c r="H35" s="1620">
        <v>14.285173470821814</v>
      </c>
      <c r="I35" s="1620">
        <v>14.394733445463908</v>
      </c>
      <c r="J35" s="1620">
        <v>14.788085712714565</v>
      </c>
      <c r="K35" s="1620">
        <v>15.575932377178939</v>
      </c>
      <c r="L35" s="1620">
        <v>16.489250034800172</v>
      </c>
      <c r="M35" s="1620">
        <v>18.004389894284177</v>
      </c>
      <c r="N35" s="1610"/>
      <c r="O35" s="1289"/>
      <c r="P35" s="1607"/>
    </row>
    <row r="36" spans="1:16" s="1319" customFormat="1" ht="11.1" customHeight="1" x14ac:dyDescent="0.2">
      <c r="A36" s="1317"/>
      <c r="B36" s="975"/>
      <c r="C36" s="1611"/>
      <c r="D36" s="1612" t="s">
        <v>585</v>
      </c>
      <c r="E36" s="1620">
        <v>13.252114205873955</v>
      </c>
      <c r="F36" s="1620">
        <v>13.555354725407218</v>
      </c>
      <c r="G36" s="1620">
        <v>13.618645963974821</v>
      </c>
      <c r="H36" s="1620">
        <v>13.515638329373903</v>
      </c>
      <c r="I36" s="1620">
        <v>13.673033065127308</v>
      </c>
      <c r="J36" s="1620">
        <v>13.732516882726308</v>
      </c>
      <c r="K36" s="1620">
        <v>14.145734665514039</v>
      </c>
      <c r="L36" s="1620">
        <v>14.863141246975106</v>
      </c>
      <c r="M36" s="1620">
        <v>15.694678373051424</v>
      </c>
      <c r="N36" s="1610"/>
      <c r="O36" s="1289"/>
      <c r="P36" s="1607"/>
    </row>
    <row r="37" spans="1:16" s="1319" customFormat="1" ht="11.1" customHeight="1" x14ac:dyDescent="0.2">
      <c r="A37" s="1317"/>
      <c r="B37" s="975"/>
      <c r="C37" s="1611"/>
      <c r="D37" s="1612" t="s">
        <v>586</v>
      </c>
      <c r="E37" s="1620">
        <v>7.6502413221648444</v>
      </c>
      <c r="F37" s="1620">
        <v>7.8092285697689698</v>
      </c>
      <c r="G37" s="1620">
        <v>7.7581669717869932</v>
      </c>
      <c r="H37" s="1620">
        <v>7.6610207814419589</v>
      </c>
      <c r="I37" s="1620">
        <v>7.6416368385605979</v>
      </c>
      <c r="J37" s="1620">
        <v>7.5857299902526192</v>
      </c>
      <c r="K37" s="1620">
        <v>7.7197654909160338</v>
      </c>
      <c r="L37" s="1620">
        <v>8.1324936554869325</v>
      </c>
      <c r="M37" s="1620">
        <v>8.677701128829959</v>
      </c>
      <c r="N37" s="1610"/>
      <c r="O37" s="1289"/>
      <c r="P37" s="1622"/>
    </row>
    <row r="38" spans="1:16" s="1319" customFormat="1" ht="11.1" customHeight="1" x14ac:dyDescent="0.2">
      <c r="A38" s="1317"/>
      <c r="B38" s="975"/>
      <c r="C38" s="1611"/>
      <c r="D38" s="1612" t="s">
        <v>587</v>
      </c>
      <c r="E38" s="1620">
        <v>2.2941059305694691</v>
      </c>
      <c r="F38" s="1620">
        <v>2.3689701024146541</v>
      </c>
      <c r="G38" s="1620">
        <v>2.3744902833149344</v>
      </c>
      <c r="H38" s="1620">
        <v>2.3393577889827712</v>
      </c>
      <c r="I38" s="1620">
        <v>2.3905006752443709</v>
      </c>
      <c r="J38" s="1620">
        <v>2.4396190394620496</v>
      </c>
      <c r="K38" s="1620">
        <v>2.4870739977569758</v>
      </c>
      <c r="L38" s="1620">
        <v>2.6643100792627714</v>
      </c>
      <c r="M38" s="1620">
        <v>2.887654542196739</v>
      </c>
      <c r="N38" s="1610"/>
      <c r="O38" s="1289"/>
      <c r="P38" s="1607"/>
    </row>
    <row r="39" spans="1:16" s="1319" customFormat="1" ht="11.1" customHeight="1" x14ac:dyDescent="0.2">
      <c r="A39" s="1317"/>
      <c r="B39" s="975"/>
      <c r="C39" s="1611"/>
      <c r="D39" s="1612" t="s">
        <v>588</v>
      </c>
      <c r="E39" s="1620">
        <v>0.67073727134737149</v>
      </c>
      <c r="F39" s="1620">
        <v>0.69049172744336995</v>
      </c>
      <c r="G39" s="1620">
        <v>0.67965751058840707</v>
      </c>
      <c r="H39" s="1620">
        <v>0.63013825080757369</v>
      </c>
      <c r="I39" s="1620">
        <v>0.62944125725529865</v>
      </c>
      <c r="J39" s="1620">
        <v>0.65929862655852256</v>
      </c>
      <c r="K39" s="1620">
        <v>0.66052422602292837</v>
      </c>
      <c r="L39" s="1620">
        <v>0.68258209552794014</v>
      </c>
      <c r="M39" s="1620">
        <v>0.73396344741085828</v>
      </c>
      <c r="N39" s="1610"/>
      <c r="O39" s="1289"/>
      <c r="P39" s="1607"/>
    </row>
    <row r="40" spans="1:16" s="1319" customFormat="1" ht="11.1" customHeight="1" x14ac:dyDescent="0.2">
      <c r="A40" s="1317"/>
      <c r="B40" s="975"/>
      <c r="C40" s="1611"/>
      <c r="D40" s="1612" t="s">
        <v>589</v>
      </c>
      <c r="E40" s="1620">
        <v>0.57521902476213649</v>
      </c>
      <c r="F40" s="1620">
        <v>0.58515183753480582</v>
      </c>
      <c r="G40" s="1620">
        <v>0.56899959852124637</v>
      </c>
      <c r="H40" s="1620">
        <v>0.55437230689926442</v>
      </c>
      <c r="I40" s="1620">
        <v>0.55892856873806895</v>
      </c>
      <c r="J40" s="1620">
        <v>0.55681243615903553</v>
      </c>
      <c r="K40" s="1620">
        <v>0.56141275822102188</v>
      </c>
      <c r="L40" s="1620">
        <v>0.57947383956736243</v>
      </c>
      <c r="M40" s="1620">
        <v>0.63102490593083682</v>
      </c>
      <c r="N40" s="1610"/>
      <c r="O40" s="1289"/>
      <c r="P40" s="1607"/>
    </row>
    <row r="41" spans="1:16" s="1319" customFormat="1" ht="10.5" customHeight="1" thickBot="1" x14ac:dyDescent="0.25">
      <c r="A41" s="1317"/>
      <c r="B41" s="975"/>
      <c r="C41" s="1623"/>
      <c r="D41" s="1624"/>
      <c r="E41" s="1625"/>
      <c r="F41" s="1626"/>
      <c r="G41" s="1626"/>
      <c r="H41" s="1626"/>
      <c r="I41" s="1627"/>
      <c r="J41" s="1628"/>
      <c r="K41" s="1629"/>
      <c r="L41" s="1629"/>
      <c r="M41" s="1629"/>
      <c r="N41" s="1610"/>
      <c r="O41" s="1289"/>
      <c r="P41" s="1607"/>
    </row>
    <row r="42" spans="1:16" s="1319" customFormat="1" ht="13.5" customHeight="1" thickBot="1" x14ac:dyDescent="0.25">
      <c r="A42" s="1317"/>
      <c r="B42" s="975"/>
      <c r="C42" s="1630" t="s">
        <v>590</v>
      </c>
      <c r="D42" s="1631"/>
      <c r="E42" s="1631"/>
      <c r="F42" s="1631"/>
      <c r="G42" s="1631"/>
      <c r="H42" s="1631"/>
      <c r="I42" s="1631"/>
      <c r="J42" s="1631"/>
      <c r="K42" s="1631"/>
      <c r="L42" s="1631"/>
      <c r="M42" s="1632"/>
      <c r="N42" s="1610"/>
      <c r="O42" s="1289"/>
      <c r="P42" s="1633"/>
    </row>
    <row r="43" spans="1:16" s="1319" customFormat="1" ht="6" customHeight="1" x14ac:dyDescent="0.2">
      <c r="A43" s="1317"/>
      <c r="B43" s="975"/>
      <c r="C43" s="1634"/>
      <c r="D43" s="1634"/>
      <c r="E43" s="1634"/>
      <c r="F43" s="1634"/>
      <c r="G43" s="1634"/>
      <c r="H43" s="1634"/>
      <c r="I43" s="1634"/>
      <c r="J43" s="1634"/>
      <c r="K43" s="1634"/>
      <c r="L43" s="1634"/>
      <c r="M43" s="1634"/>
      <c r="N43" s="1610"/>
      <c r="O43" s="1289"/>
      <c r="P43" s="1633"/>
    </row>
    <row r="44" spans="1:16" s="1319" customFormat="1" ht="13.5" customHeight="1" x14ac:dyDescent="0.2">
      <c r="A44" s="1317"/>
      <c r="B44" s="975"/>
      <c r="C44" s="1635"/>
      <c r="D44" s="1635"/>
      <c r="E44" s="1606">
        <v>2011</v>
      </c>
      <c r="F44" s="1606">
        <v>2012</v>
      </c>
      <c r="G44" s="1606">
        <v>2013</v>
      </c>
      <c r="H44" s="1606">
        <v>2014</v>
      </c>
      <c r="I44" s="1606">
        <v>2015</v>
      </c>
      <c r="J44" s="1606">
        <v>2016</v>
      </c>
      <c r="K44" s="1606">
        <v>2017</v>
      </c>
      <c r="L44" s="1606">
        <v>2018</v>
      </c>
      <c r="M44" s="1606">
        <v>2019</v>
      </c>
      <c r="N44" s="1610"/>
      <c r="O44" s="1289"/>
      <c r="P44" s="1633"/>
    </row>
    <row r="45" spans="1:16" s="1319" customFormat="1" ht="18" customHeight="1" x14ac:dyDescent="0.2">
      <c r="A45" s="1317"/>
      <c r="B45" s="975"/>
      <c r="C45" s="1609" t="s">
        <v>66</v>
      </c>
      <c r="D45" s="1636"/>
      <c r="E45" s="1637">
        <v>2038354</v>
      </c>
      <c r="F45" s="1637">
        <v>1910957</v>
      </c>
      <c r="G45" s="1637">
        <v>1890511</v>
      </c>
      <c r="H45" s="1637">
        <v>1928307</v>
      </c>
      <c r="I45" s="1637">
        <v>1991131</v>
      </c>
      <c r="J45" s="1637">
        <v>2054911</v>
      </c>
      <c r="K45" s="1637">
        <v>2131943</v>
      </c>
      <c r="L45" s="1637">
        <v>2205449</v>
      </c>
      <c r="M45" s="1637">
        <v>2232400</v>
      </c>
      <c r="N45" s="1610"/>
      <c r="O45" s="1638"/>
      <c r="P45" s="1594"/>
    </row>
    <row r="46" spans="1:16" s="1319" customFormat="1" ht="11.1" customHeight="1" x14ac:dyDescent="0.2">
      <c r="A46" s="1317"/>
      <c r="B46" s="1621"/>
      <c r="C46" s="1611"/>
      <c r="D46" s="1612" t="s">
        <v>581</v>
      </c>
      <c r="E46" s="1613">
        <v>6081</v>
      </c>
      <c r="F46" s="1613">
        <v>4937</v>
      </c>
      <c r="G46" s="1613">
        <v>4602</v>
      </c>
      <c r="H46" s="1613">
        <v>5299</v>
      </c>
      <c r="I46" s="1613">
        <v>4830</v>
      </c>
      <c r="J46" s="1613">
        <v>5114</v>
      </c>
      <c r="K46" s="1613">
        <v>4504</v>
      </c>
      <c r="L46" s="1613">
        <v>3892</v>
      </c>
      <c r="M46" s="1613">
        <v>4213</v>
      </c>
      <c r="N46" s="1610"/>
      <c r="O46" s="1638"/>
      <c r="P46" s="1594"/>
    </row>
    <row r="47" spans="1:16" ht="11.1" customHeight="1" x14ac:dyDescent="0.2">
      <c r="A47" s="1287"/>
      <c r="B47" s="1458"/>
      <c r="C47" s="1611"/>
      <c r="D47" s="1612" t="s">
        <v>582</v>
      </c>
      <c r="E47" s="1613">
        <v>92366</v>
      </c>
      <c r="F47" s="1613">
        <v>77732</v>
      </c>
      <c r="G47" s="1613">
        <v>76522</v>
      </c>
      <c r="H47" s="1613">
        <v>96190</v>
      </c>
      <c r="I47" s="1613">
        <v>94391</v>
      </c>
      <c r="J47" s="1613">
        <v>111160</v>
      </c>
      <c r="K47" s="1613">
        <v>113811</v>
      </c>
      <c r="L47" s="1613">
        <v>115227</v>
      </c>
      <c r="M47" s="1613">
        <v>107826</v>
      </c>
      <c r="N47" s="1610"/>
      <c r="O47" s="1287"/>
      <c r="P47" s="1593"/>
    </row>
    <row r="48" spans="1:16" ht="11.1" customHeight="1" x14ac:dyDescent="0.2">
      <c r="A48" s="1287"/>
      <c r="B48" s="1458"/>
      <c r="C48" s="1611"/>
      <c r="D48" s="1612" t="s">
        <v>583</v>
      </c>
      <c r="E48" s="1613">
        <v>846378</v>
      </c>
      <c r="F48" s="1613">
        <v>788576</v>
      </c>
      <c r="G48" s="1613">
        <v>785389</v>
      </c>
      <c r="H48" s="1613">
        <v>778124</v>
      </c>
      <c r="I48" s="1613">
        <v>798443</v>
      </c>
      <c r="J48" s="1613">
        <v>783804</v>
      </c>
      <c r="K48" s="1613">
        <v>745621</v>
      </c>
      <c r="L48" s="1613">
        <v>672064</v>
      </c>
      <c r="M48" s="1613">
        <v>565100</v>
      </c>
      <c r="N48" s="1610"/>
      <c r="O48" s="1287"/>
      <c r="P48" s="1593"/>
    </row>
    <row r="49" spans="1:16" ht="11.1" customHeight="1" x14ac:dyDescent="0.2">
      <c r="A49" s="1287"/>
      <c r="B49" s="1458"/>
      <c r="C49" s="1611"/>
      <c r="D49" s="1612" t="s">
        <v>584</v>
      </c>
      <c r="E49" s="1613">
        <v>417793</v>
      </c>
      <c r="F49" s="1613">
        <v>397995</v>
      </c>
      <c r="G49" s="1613">
        <v>390072</v>
      </c>
      <c r="H49" s="1613">
        <v>406739</v>
      </c>
      <c r="I49" s="1613">
        <v>424999</v>
      </c>
      <c r="J49" s="1613">
        <v>457078</v>
      </c>
      <c r="K49" s="1613">
        <v>515604</v>
      </c>
      <c r="L49" s="1613">
        <v>583098</v>
      </c>
      <c r="M49" s="1613">
        <v>647291</v>
      </c>
      <c r="N49" s="1610"/>
      <c r="O49" s="1287"/>
      <c r="P49" s="1639"/>
    </row>
    <row r="50" spans="1:16" ht="11.1" customHeight="1" x14ac:dyDescent="0.2">
      <c r="A50" s="1287"/>
      <c r="B50" s="1458"/>
      <c r="C50" s="1611"/>
      <c r="D50" s="1612" t="s">
        <v>585</v>
      </c>
      <c r="E50" s="1613">
        <v>341403</v>
      </c>
      <c r="F50" s="1613">
        <v>321675</v>
      </c>
      <c r="G50" s="1613">
        <v>318747</v>
      </c>
      <c r="H50" s="1613">
        <v>324052</v>
      </c>
      <c r="I50" s="1613">
        <v>340648</v>
      </c>
      <c r="J50" s="1613">
        <v>358090</v>
      </c>
      <c r="K50" s="1613">
        <v>390355</v>
      </c>
      <c r="L50" s="1613">
        <v>433973</v>
      </c>
      <c r="M50" s="1613">
        <v>476979</v>
      </c>
      <c r="N50" s="1610"/>
      <c r="O50" s="1287"/>
    </row>
    <row r="51" spans="1:16" ht="11.1" customHeight="1" x14ac:dyDescent="0.2">
      <c r="A51" s="1287"/>
      <c r="B51" s="1458"/>
      <c r="C51" s="1611"/>
      <c r="D51" s="1612" t="s">
        <v>586</v>
      </c>
      <c r="E51" s="1613">
        <v>218207</v>
      </c>
      <c r="F51" s="1613">
        <v>208076</v>
      </c>
      <c r="G51" s="1613">
        <v>203125</v>
      </c>
      <c r="H51" s="1613">
        <v>205599</v>
      </c>
      <c r="I51" s="1613">
        <v>211987</v>
      </c>
      <c r="J51" s="1613">
        <v>219147</v>
      </c>
      <c r="K51" s="1613">
        <v>235210</v>
      </c>
      <c r="L51" s="1613">
        <v>259576</v>
      </c>
      <c r="M51" s="1613">
        <v>284340</v>
      </c>
      <c r="N51" s="1610"/>
      <c r="O51" s="1287"/>
    </row>
    <row r="52" spans="1:16" ht="11.1" customHeight="1" x14ac:dyDescent="0.2">
      <c r="A52" s="1287"/>
      <c r="B52" s="1458"/>
      <c r="C52" s="1611"/>
      <c r="D52" s="1612" t="s">
        <v>587</v>
      </c>
      <c r="E52" s="1613">
        <v>75273</v>
      </c>
      <c r="F52" s="1613">
        <v>72825</v>
      </c>
      <c r="G52" s="1613">
        <v>73599</v>
      </c>
      <c r="H52" s="1613">
        <v>73982</v>
      </c>
      <c r="I52" s="1613">
        <v>76280</v>
      </c>
      <c r="J52" s="1613">
        <v>79072</v>
      </c>
      <c r="K52" s="1613">
        <v>83250</v>
      </c>
      <c r="L52" s="1613">
        <v>90232</v>
      </c>
      <c r="M52" s="1613">
        <v>96145</v>
      </c>
      <c r="N52" s="1610"/>
      <c r="O52" s="1287"/>
    </row>
    <row r="53" spans="1:16" ht="11.1" customHeight="1" x14ac:dyDescent="0.2">
      <c r="A53" s="1287"/>
      <c r="B53" s="1458"/>
      <c r="C53" s="1611"/>
      <c r="D53" s="1612" t="s">
        <v>588</v>
      </c>
      <c r="E53" s="1613">
        <v>22358</v>
      </c>
      <c r="F53" s="1613">
        <v>21571</v>
      </c>
      <c r="G53" s="1613">
        <v>21344</v>
      </c>
      <c r="H53" s="1613">
        <v>21232</v>
      </c>
      <c r="I53" s="1613">
        <v>21937</v>
      </c>
      <c r="J53" s="1613">
        <v>23194</v>
      </c>
      <c r="K53" s="1613">
        <v>24313</v>
      </c>
      <c r="L53" s="1613">
        <v>26441</v>
      </c>
      <c r="M53" s="1613">
        <v>28479</v>
      </c>
      <c r="N53" s="1610"/>
      <c r="O53" s="1287"/>
    </row>
    <row r="54" spans="1:16" ht="11.1" customHeight="1" x14ac:dyDescent="0.2">
      <c r="A54" s="1287"/>
      <c r="B54" s="1458"/>
      <c r="C54" s="1611"/>
      <c r="D54" s="1612" t="s">
        <v>589</v>
      </c>
      <c r="E54" s="1613">
        <v>18495</v>
      </c>
      <c r="F54" s="1613">
        <v>17570</v>
      </c>
      <c r="G54" s="1613">
        <v>17111</v>
      </c>
      <c r="H54" s="1613">
        <v>17090</v>
      </c>
      <c r="I54" s="1613">
        <v>17616</v>
      </c>
      <c r="J54" s="1613">
        <v>18252</v>
      </c>
      <c r="K54" s="1613">
        <v>19275</v>
      </c>
      <c r="L54" s="1613">
        <v>20946</v>
      </c>
      <c r="M54" s="1613">
        <v>22027</v>
      </c>
      <c r="N54" s="1610"/>
      <c r="O54" s="1287"/>
    </row>
    <row r="55" spans="1:16" ht="11.1" customHeight="1" x14ac:dyDescent="0.2">
      <c r="A55" s="1287"/>
      <c r="B55" s="1458"/>
      <c r="C55" s="1611"/>
      <c r="D55" s="1612"/>
      <c r="E55" s="1613"/>
      <c r="F55" s="1613"/>
      <c r="G55" s="1613"/>
      <c r="H55" s="1613"/>
      <c r="I55" s="1613"/>
      <c r="J55" s="1613"/>
      <c r="K55" s="1613"/>
      <c r="L55" s="1613"/>
      <c r="M55" s="1613"/>
      <c r="N55" s="1610"/>
      <c r="O55" s="1287"/>
    </row>
    <row r="56" spans="1:16" ht="11.1" customHeight="1" x14ac:dyDescent="0.2">
      <c r="A56" s="1287"/>
      <c r="B56" s="1458"/>
      <c r="C56" s="1601" t="s">
        <v>66</v>
      </c>
      <c r="D56" s="1640"/>
      <c r="E56" s="1641">
        <v>100</v>
      </c>
      <c r="F56" s="1641">
        <v>100</v>
      </c>
      <c r="G56" s="1641">
        <v>100</v>
      </c>
      <c r="H56" s="1641">
        <v>100</v>
      </c>
      <c r="I56" s="1641">
        <v>100</v>
      </c>
      <c r="J56" s="1641">
        <v>100</v>
      </c>
      <c r="K56" s="1641">
        <v>100</v>
      </c>
      <c r="L56" s="1641">
        <v>100</v>
      </c>
      <c r="M56" s="1641">
        <v>100</v>
      </c>
      <c r="N56" s="1610"/>
      <c r="O56" s="1287"/>
    </row>
    <row r="57" spans="1:16" ht="11.1" customHeight="1" x14ac:dyDescent="0.2">
      <c r="A57" s="1287"/>
      <c r="B57" s="1458"/>
      <c r="C57" s="1611"/>
      <c r="D57" s="1612" t="s">
        <v>581</v>
      </c>
      <c r="E57" s="1620">
        <v>0.29832894580627312</v>
      </c>
      <c r="F57" s="1620">
        <v>0.25835222875239999</v>
      </c>
      <c r="G57" s="1620">
        <v>0.24342624824716702</v>
      </c>
      <c r="H57" s="1620">
        <v>0.27480064118420977</v>
      </c>
      <c r="I57" s="1620">
        <v>0.24257570195029862</v>
      </c>
      <c r="J57" s="1620">
        <v>0.24886722587985563</v>
      </c>
      <c r="K57" s="1620">
        <v>0.21126268385224184</v>
      </c>
      <c r="L57" s="1620">
        <v>0.17647200184633607</v>
      </c>
      <c r="M57" s="1620">
        <v>0.18872065938003943</v>
      </c>
      <c r="N57" s="1610"/>
      <c r="O57" s="1287"/>
    </row>
    <row r="58" spans="1:16" ht="11.1" customHeight="1" x14ac:dyDescent="0.2">
      <c r="A58" s="1287"/>
      <c r="B58" s="1458"/>
      <c r="C58" s="1611"/>
      <c r="D58" s="1612" t="s">
        <v>582</v>
      </c>
      <c r="E58" s="1620">
        <v>4.5314013169449465</v>
      </c>
      <c r="F58" s="1620">
        <v>4.0677001104682109</v>
      </c>
      <c r="G58" s="1620">
        <v>4.0476886936918115</v>
      </c>
      <c r="H58" s="1620">
        <v>4.9883135828475442</v>
      </c>
      <c r="I58" s="1620">
        <v>4.7405720668303593</v>
      </c>
      <c r="J58" s="1620">
        <v>5.4094800212758605</v>
      </c>
      <c r="K58" s="1620">
        <v>5.3383697406544171</v>
      </c>
      <c r="L58" s="1620">
        <v>5.2246503999865785</v>
      </c>
      <c r="M58" s="1620">
        <v>4.8300483784268051</v>
      </c>
      <c r="N58" s="1610"/>
      <c r="O58" s="1287"/>
    </row>
    <row r="59" spans="1:16" ht="11.1" customHeight="1" x14ac:dyDescent="0.2">
      <c r="A59" s="1287"/>
      <c r="B59" s="1458"/>
      <c r="C59" s="1611"/>
      <c r="D59" s="1612" t="s">
        <v>583</v>
      </c>
      <c r="E59" s="1620">
        <v>41.522620702782739</v>
      </c>
      <c r="F59" s="1620">
        <v>41.266025347509128</v>
      </c>
      <c r="G59" s="1620">
        <v>41.543741348238648</v>
      </c>
      <c r="H59" s="1620">
        <v>40.352703174338941</v>
      </c>
      <c r="I59" s="1620">
        <v>40.099973331739598</v>
      </c>
      <c r="J59" s="1620">
        <v>38.142965802411879</v>
      </c>
      <c r="K59" s="1620">
        <v>34.973777441516965</v>
      </c>
      <c r="L59" s="1620">
        <v>30.47288783372456</v>
      </c>
      <c r="M59" s="1620">
        <v>25.313563877441318</v>
      </c>
      <c r="N59" s="1610"/>
      <c r="O59" s="1287"/>
    </row>
    <row r="60" spans="1:16" ht="11.1" customHeight="1" x14ac:dyDescent="0.2">
      <c r="A60" s="1287"/>
      <c r="B60" s="1458"/>
      <c r="C60" s="1611"/>
      <c r="D60" s="1612" t="s">
        <v>584</v>
      </c>
      <c r="E60" s="1620">
        <v>20.496586952021094</v>
      </c>
      <c r="F60" s="1620">
        <v>20.826999246974161</v>
      </c>
      <c r="G60" s="1620">
        <v>20.633151565899379</v>
      </c>
      <c r="H60" s="1620">
        <v>21.093062463601491</v>
      </c>
      <c r="I60" s="1620">
        <v>21.344602640408894</v>
      </c>
      <c r="J60" s="1620">
        <v>22.243201773702122</v>
      </c>
      <c r="K60" s="1620">
        <v>24.184699121880836</v>
      </c>
      <c r="L60" s="1620">
        <v>26.438970023791075</v>
      </c>
      <c r="M60" s="1620">
        <v>28.995296541838378</v>
      </c>
      <c r="N60" s="1610"/>
      <c r="O60" s="1287"/>
    </row>
    <row r="61" spans="1:16" ht="11.1" customHeight="1" x14ac:dyDescent="0.2">
      <c r="A61" s="1287"/>
      <c r="B61" s="1458"/>
      <c r="C61" s="1611"/>
      <c r="D61" s="1612" t="s">
        <v>585</v>
      </c>
      <c r="E61" s="1620">
        <v>16.74895528450897</v>
      </c>
      <c r="F61" s="1620">
        <v>16.833188815865558</v>
      </c>
      <c r="G61" s="1620">
        <v>16.860362092577084</v>
      </c>
      <c r="H61" s="1620">
        <v>16.805000448580024</v>
      </c>
      <c r="I61" s="1620">
        <v>17.108266608274391</v>
      </c>
      <c r="J61" s="1620">
        <v>17.426058841477808</v>
      </c>
      <c r="K61" s="1620">
        <v>18.309823480271284</v>
      </c>
      <c r="L61" s="1620">
        <v>19.677308339480987</v>
      </c>
      <c r="M61" s="1620">
        <v>21.366197814011826</v>
      </c>
      <c r="N61" s="1610"/>
      <c r="O61" s="1287"/>
    </row>
    <row r="62" spans="1:16" ht="11.1" customHeight="1" x14ac:dyDescent="0.2">
      <c r="A62" s="1287"/>
      <c r="B62" s="1458"/>
      <c r="C62" s="1611"/>
      <c r="D62" s="1612" t="s">
        <v>586</v>
      </c>
      <c r="E62" s="1620">
        <v>10.705059081984777</v>
      </c>
      <c r="F62" s="1620">
        <v>10.888575724100543</v>
      </c>
      <c r="G62" s="1620">
        <v>10.744449516559278</v>
      </c>
      <c r="H62" s="1620">
        <v>10.662150788230297</v>
      </c>
      <c r="I62" s="1620">
        <v>10.646562179987153</v>
      </c>
      <c r="J62" s="1620">
        <v>10.664549462239483</v>
      </c>
      <c r="K62" s="1620">
        <v>11.032658940694006</v>
      </c>
      <c r="L62" s="1620">
        <v>11.769757541434874</v>
      </c>
      <c r="M62" s="1620">
        <v>12.736964701666368</v>
      </c>
      <c r="N62" s="1610"/>
      <c r="O62" s="1287"/>
    </row>
    <row r="63" spans="1:16" ht="11.1" customHeight="1" x14ac:dyDescent="0.2">
      <c r="A63" s="1287"/>
      <c r="B63" s="1458"/>
      <c r="C63" s="1611"/>
      <c r="D63" s="1612" t="s">
        <v>587</v>
      </c>
      <c r="E63" s="1620">
        <v>3.6928325501851003</v>
      </c>
      <c r="F63" s="1620">
        <v>3.8109177757531962</v>
      </c>
      <c r="G63" s="1620">
        <v>3.8930744121562904</v>
      </c>
      <c r="H63" s="1620">
        <v>3.8366297482714113</v>
      </c>
      <c r="I63" s="1620">
        <v>3.8309885185856678</v>
      </c>
      <c r="J63" s="1620">
        <v>3.8479525390637357</v>
      </c>
      <c r="K63" s="1620">
        <v>3.9048886391427917</v>
      </c>
      <c r="L63" s="1620">
        <v>4.0913210869986107</v>
      </c>
      <c r="M63" s="1620">
        <v>4.3067998566565135</v>
      </c>
      <c r="N63" s="1610"/>
      <c r="O63" s="1287"/>
    </row>
    <row r="64" spans="1:16" ht="11.1" customHeight="1" x14ac:dyDescent="0.2">
      <c r="A64" s="1287"/>
      <c r="B64" s="1458"/>
      <c r="C64" s="1611"/>
      <c r="D64" s="1612" t="s">
        <v>588</v>
      </c>
      <c r="E64" s="1620">
        <v>1.0968654119941876</v>
      </c>
      <c r="F64" s="1620">
        <v>1.1288061426813896</v>
      </c>
      <c r="G64" s="1620">
        <v>1.1290069192932493</v>
      </c>
      <c r="H64" s="1620">
        <v>1.1010694873793436</v>
      </c>
      <c r="I64" s="1620">
        <v>1.1017356467254038</v>
      </c>
      <c r="J64" s="1620">
        <v>1.12871068382037</v>
      </c>
      <c r="K64" s="1620">
        <v>1.1404151049066509</v>
      </c>
      <c r="L64" s="1620">
        <v>1.1988941934272794</v>
      </c>
      <c r="M64" s="1620">
        <v>1.275712237950188</v>
      </c>
      <c r="N64" s="1610"/>
      <c r="O64" s="1287"/>
    </row>
    <row r="65" spans="1:15" ht="12" customHeight="1" x14ac:dyDescent="0.2">
      <c r="A65" s="1287"/>
      <c r="B65" s="1458"/>
      <c r="C65" s="1611"/>
      <c r="D65" s="1612" t="s">
        <v>589</v>
      </c>
      <c r="E65" s="1620">
        <v>0.90734975377191585</v>
      </c>
      <c r="F65" s="1620">
        <v>0.91943460789541587</v>
      </c>
      <c r="G65" s="1620">
        <v>0.90509920333708715</v>
      </c>
      <c r="H65" s="1620">
        <v>0.88626966556673814</v>
      </c>
      <c r="I65" s="1620">
        <v>0.88472330549823186</v>
      </c>
      <c r="J65" s="1620">
        <v>0.88821365012888631</v>
      </c>
      <c r="K65" s="1620">
        <v>0.90410484708080852</v>
      </c>
      <c r="L65" s="1620">
        <v>0.94973857930970074</v>
      </c>
      <c r="M65" s="1620">
        <v>0.98669593262856115</v>
      </c>
      <c r="N65" s="1610"/>
      <c r="O65" s="1287"/>
    </row>
    <row r="66" spans="1:15" ht="12" customHeight="1" x14ac:dyDescent="0.2">
      <c r="A66" s="1287"/>
      <c r="B66" s="1287"/>
      <c r="C66" s="1642" t="s">
        <v>591</v>
      </c>
      <c r="D66" s="1318"/>
      <c r="E66" s="1642"/>
      <c r="F66" s="1642"/>
      <c r="G66" s="1642"/>
      <c r="H66" s="1642"/>
      <c r="I66" s="1642"/>
      <c r="J66" s="1642"/>
      <c r="K66" s="1642"/>
      <c r="L66" s="1318"/>
      <c r="M66" s="1436"/>
      <c r="N66" s="1610"/>
      <c r="O66" s="1287"/>
    </row>
    <row r="67" spans="1:15" ht="16.5" customHeight="1" x14ac:dyDescent="0.2">
      <c r="A67" s="1287"/>
      <c r="B67" s="1287"/>
      <c r="C67" s="2099" t="s">
        <v>736</v>
      </c>
      <c r="D67" s="2099"/>
      <c r="E67" s="2099"/>
      <c r="F67" s="2099"/>
      <c r="G67" s="2099"/>
      <c r="H67" s="2099"/>
      <c r="I67" s="2099"/>
      <c r="J67" s="2099"/>
      <c r="K67" s="2099"/>
      <c r="L67" s="2099"/>
      <c r="M67" s="2099"/>
      <c r="N67" s="1428"/>
      <c r="O67" s="1287"/>
    </row>
    <row r="68" spans="1:15" ht="14.45" customHeight="1" x14ac:dyDescent="0.2">
      <c r="A68" s="1287"/>
      <c r="B68" s="1287"/>
      <c r="C68" s="1643" t="s">
        <v>592</v>
      </c>
      <c r="D68" s="1437"/>
      <c r="E68" s="1644"/>
      <c r="F68" s="1644"/>
      <c r="G68" s="1644"/>
      <c r="H68" s="1644"/>
      <c r="I68" s="1644"/>
      <c r="J68" s="1645"/>
      <c r="K68" s="1645"/>
      <c r="L68" s="1645"/>
      <c r="M68" s="1644"/>
      <c r="N68" s="1428"/>
      <c r="O68" s="1287"/>
    </row>
    <row r="69" spans="1:15" ht="14.25" customHeight="1" x14ac:dyDescent="0.2">
      <c r="A69" s="1287"/>
      <c r="B69" s="1287"/>
      <c r="C69" s="1642"/>
      <c r="D69" s="1437"/>
      <c r="E69" s="1438"/>
      <c r="F69" s="1438"/>
      <c r="G69" s="1438"/>
      <c r="H69" s="1438"/>
      <c r="I69" s="1287"/>
      <c r="J69" s="1646"/>
      <c r="K69" s="1287"/>
      <c r="L69" s="2100">
        <v>44501</v>
      </c>
      <c r="M69" s="2100"/>
      <c r="N69" s="1439">
        <v>13</v>
      </c>
      <c r="O69" s="1287"/>
    </row>
    <row r="70" spans="1:15" x14ac:dyDescent="0.2">
      <c r="C70" s="1461"/>
    </row>
  </sheetData>
  <mergeCells count="3">
    <mergeCell ref="B1:F1"/>
    <mergeCell ref="C67:M67"/>
    <mergeCell ref="L69:M6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8.28515625" style="96" customWidth="1"/>
    <col min="5" max="5" width="0.5703125" style="96" customWidth="1"/>
    <col min="6" max="6" width="9.7109375" style="96" customWidth="1"/>
    <col min="7" max="7" width="9" style="96" customWidth="1"/>
    <col min="8" max="8" width="9.7109375" style="96" customWidth="1"/>
    <col min="9" max="9" width="9.42578125" style="96" customWidth="1"/>
    <col min="10" max="10" width="9" style="96" customWidth="1"/>
    <col min="11" max="11" width="10" style="96" customWidth="1"/>
    <col min="12" max="13" width="9.28515625" style="96" customWidth="1"/>
    <col min="14" max="14" width="2.5703125" style="96" customWidth="1"/>
    <col min="15" max="15" width="1" style="96" customWidth="1"/>
    <col min="16" max="16" width="9.28515625" style="207"/>
    <col min="17" max="18" width="9.28515625" style="96"/>
    <col min="19" max="19" width="10.140625" style="96" bestFit="1" customWidth="1"/>
    <col min="20" max="16384" width="9.28515625" style="96"/>
  </cols>
  <sheetData>
    <row r="1" spans="1:16" ht="13.5" customHeight="1" x14ac:dyDescent="0.2">
      <c r="A1" s="95"/>
      <c r="B1" s="181"/>
      <c r="C1" s="181"/>
      <c r="D1" s="181"/>
      <c r="E1" s="173"/>
      <c r="F1" s="173"/>
      <c r="G1" s="173"/>
      <c r="H1" s="173"/>
      <c r="I1" s="173"/>
      <c r="J1" s="173"/>
      <c r="K1" s="2114" t="s">
        <v>293</v>
      </c>
      <c r="L1" s="2114"/>
      <c r="M1" s="2114"/>
      <c r="N1" s="2114"/>
      <c r="O1" s="95"/>
    </row>
    <row r="2" spans="1:16" ht="6" customHeight="1" x14ac:dyDescent="0.2">
      <c r="A2" s="95"/>
      <c r="B2" s="182"/>
      <c r="C2" s="311"/>
      <c r="D2" s="311"/>
      <c r="E2" s="172"/>
      <c r="F2" s="172"/>
      <c r="G2" s="172"/>
      <c r="H2" s="172"/>
      <c r="I2" s="172"/>
      <c r="J2" s="172"/>
      <c r="K2" s="172"/>
      <c r="L2" s="172"/>
      <c r="M2" s="97"/>
      <c r="N2" s="97"/>
      <c r="O2" s="95"/>
    </row>
    <row r="3" spans="1:16" ht="13.5" customHeight="1" thickBot="1" x14ac:dyDescent="0.25">
      <c r="A3" s="95"/>
      <c r="B3" s="183"/>
      <c r="C3" s="98"/>
      <c r="D3" s="98"/>
      <c r="E3" s="98"/>
      <c r="F3" s="97"/>
      <c r="G3" s="97"/>
      <c r="H3" s="97"/>
      <c r="I3" s="97"/>
      <c r="J3" s="97"/>
      <c r="K3" s="472"/>
      <c r="L3" s="472"/>
      <c r="M3" s="472" t="s">
        <v>68</v>
      </c>
      <c r="N3" s="472"/>
      <c r="O3" s="472"/>
    </row>
    <row r="4" spans="1:16" ht="15" customHeight="1" thickBot="1" x14ac:dyDescent="0.25">
      <c r="A4" s="95"/>
      <c r="B4" s="183"/>
      <c r="C4" s="946" t="s">
        <v>437</v>
      </c>
      <c r="D4" s="195"/>
      <c r="E4" s="195"/>
      <c r="F4" s="195"/>
      <c r="G4" s="195"/>
      <c r="H4" s="195"/>
      <c r="I4" s="195"/>
      <c r="J4" s="195"/>
      <c r="K4" s="195"/>
      <c r="L4" s="195"/>
      <c r="M4" s="196"/>
      <c r="N4" s="472"/>
      <c r="O4" s="472"/>
    </row>
    <row r="5" spans="1:16" ht="7.5" customHeight="1" x14ac:dyDescent="0.2">
      <c r="A5" s="95"/>
      <c r="B5" s="183"/>
      <c r="C5" s="2115" t="s">
        <v>83</v>
      </c>
      <c r="D5" s="2115"/>
      <c r="E5" s="97"/>
      <c r="F5" s="11"/>
      <c r="G5" s="97"/>
      <c r="H5" s="97"/>
      <c r="I5" s="97"/>
      <c r="J5" s="97"/>
      <c r="K5" s="472"/>
      <c r="L5" s="472"/>
      <c r="M5" s="472"/>
      <c r="N5" s="472"/>
      <c r="O5" s="472"/>
    </row>
    <row r="6" spans="1:16" ht="13.5" customHeight="1" x14ac:dyDescent="0.2">
      <c r="A6" s="95"/>
      <c r="B6" s="183"/>
      <c r="C6" s="2116"/>
      <c r="D6" s="2116"/>
      <c r="E6" s="47">
        <v>1999</v>
      </c>
      <c r="F6" s="48">
        <v>2014</v>
      </c>
      <c r="G6" s="48">
        <v>2015</v>
      </c>
      <c r="H6" s="48">
        <v>2016</v>
      </c>
      <c r="I6" s="48">
        <v>2017</v>
      </c>
      <c r="J6" s="48">
        <v>2018</v>
      </c>
      <c r="K6" s="48">
        <v>2019</v>
      </c>
      <c r="L6" s="48">
        <v>2020</v>
      </c>
      <c r="M6" s="48">
        <v>2021</v>
      </c>
      <c r="N6" s="472"/>
      <c r="O6" s="472"/>
    </row>
    <row r="7" spans="1:16" ht="2.25" customHeight="1" x14ac:dyDescent="0.2">
      <c r="A7" s="95"/>
      <c r="B7" s="183"/>
      <c r="C7" s="49"/>
      <c r="D7" s="49"/>
      <c r="E7" s="11"/>
      <c r="F7" s="11"/>
      <c r="G7" s="11"/>
      <c r="H7" s="11"/>
      <c r="I7" s="11"/>
      <c r="J7" s="11"/>
      <c r="K7" s="11"/>
      <c r="L7" s="11"/>
      <c r="M7" s="11"/>
      <c r="N7" s="472"/>
      <c r="O7" s="472"/>
    </row>
    <row r="8" spans="1:16" ht="30" customHeight="1" x14ac:dyDescent="0.2">
      <c r="A8" s="95"/>
      <c r="B8" s="183"/>
      <c r="C8" s="2119" t="s">
        <v>271</v>
      </c>
      <c r="D8" s="2119"/>
      <c r="E8" s="947"/>
      <c r="F8" s="877">
        <v>505</v>
      </c>
      <c r="G8" s="877">
        <v>505</v>
      </c>
      <c r="H8" s="877">
        <v>530</v>
      </c>
      <c r="I8" s="877">
        <v>557</v>
      </c>
      <c r="J8" s="877">
        <v>580</v>
      </c>
      <c r="K8" s="877">
        <v>600</v>
      </c>
      <c r="L8" s="877">
        <v>635</v>
      </c>
      <c r="M8" s="877">
        <v>665</v>
      </c>
      <c r="N8" s="153"/>
      <c r="O8" s="153"/>
    </row>
    <row r="9" spans="1:16" ht="31.5" customHeight="1" x14ac:dyDescent="0.2">
      <c r="A9" s="95"/>
      <c r="B9" s="185"/>
      <c r="C9" s="152" t="s">
        <v>261</v>
      </c>
      <c r="D9" s="152"/>
      <c r="E9" s="150"/>
      <c r="F9" s="150" t="s">
        <v>440</v>
      </c>
      <c r="G9" s="150" t="s">
        <v>308</v>
      </c>
      <c r="H9" s="150" t="s">
        <v>389</v>
      </c>
      <c r="I9" s="150" t="s">
        <v>428</v>
      </c>
      <c r="J9" s="150" t="s">
        <v>438</v>
      </c>
      <c r="K9" s="150" t="s">
        <v>454</v>
      </c>
      <c r="L9" s="150" t="s">
        <v>460</v>
      </c>
      <c r="M9" s="150" t="s">
        <v>536</v>
      </c>
      <c r="N9" s="151"/>
      <c r="O9" s="151"/>
    </row>
    <row r="10" spans="1:16" s="101" customFormat="1" ht="18" customHeight="1" x14ac:dyDescent="0.2">
      <c r="A10" s="99"/>
      <c r="B10" s="184"/>
      <c r="C10" s="102" t="s">
        <v>260</v>
      </c>
      <c r="D10" s="102"/>
      <c r="E10" s="150"/>
      <c r="F10" s="150" t="s">
        <v>456</v>
      </c>
      <c r="G10" s="150" t="s">
        <v>308</v>
      </c>
      <c r="H10" s="150" t="s">
        <v>388</v>
      </c>
      <c r="I10" s="150" t="s">
        <v>427</v>
      </c>
      <c r="J10" s="150" t="s">
        <v>439</v>
      </c>
      <c r="K10" s="150" t="s">
        <v>455</v>
      </c>
      <c r="L10" s="150" t="s">
        <v>459</v>
      </c>
      <c r="M10" s="150" t="s">
        <v>535</v>
      </c>
      <c r="N10" s="150"/>
      <c r="O10" s="150"/>
      <c r="P10" s="949"/>
    </row>
    <row r="11" spans="1:16" ht="20.25" customHeight="1" thickBot="1" x14ac:dyDescent="0.25">
      <c r="A11" s="95"/>
      <c r="B11" s="183"/>
      <c r="C11" s="474" t="s">
        <v>309</v>
      </c>
      <c r="D11" s="473"/>
      <c r="E11" s="97"/>
      <c r="F11" s="97"/>
      <c r="G11" s="97"/>
      <c r="H11" s="97"/>
      <c r="I11" s="97"/>
      <c r="J11" s="97"/>
      <c r="K11" s="97"/>
      <c r="L11" s="97"/>
      <c r="M11" s="472"/>
      <c r="N11" s="97"/>
      <c r="O11" s="95"/>
    </row>
    <row r="12" spans="1:16" s="101" customFormat="1" ht="13.5" customHeight="1" thickBot="1" x14ac:dyDescent="0.25">
      <c r="A12" s="99"/>
      <c r="B12" s="184"/>
      <c r="C12" s="946" t="s">
        <v>259</v>
      </c>
      <c r="D12" s="945"/>
      <c r="E12" s="193"/>
      <c r="F12" s="193"/>
      <c r="G12" s="193"/>
      <c r="H12" s="193"/>
      <c r="I12" s="193"/>
      <c r="J12" s="193"/>
      <c r="K12" s="193"/>
      <c r="L12" s="193"/>
      <c r="M12" s="194"/>
      <c r="N12" s="97"/>
      <c r="O12" s="95"/>
      <c r="P12" s="949"/>
    </row>
    <row r="13" spans="1:16" ht="7.5" customHeight="1" x14ac:dyDescent="0.2">
      <c r="A13" s="95"/>
      <c r="B13" s="183"/>
      <c r="C13" s="2117" t="s">
        <v>256</v>
      </c>
      <c r="D13" s="2117"/>
      <c r="E13" s="103"/>
      <c r="F13" s="103"/>
      <c r="G13" s="104"/>
      <c r="H13" s="104"/>
      <c r="I13" s="104"/>
      <c r="J13" s="104"/>
      <c r="K13" s="104"/>
      <c r="L13" s="104"/>
      <c r="M13" s="104"/>
      <c r="N13" s="97"/>
      <c r="O13" s="95"/>
      <c r="P13" s="949"/>
    </row>
    <row r="14" spans="1:16" ht="13.5" customHeight="1" x14ac:dyDescent="0.2">
      <c r="A14" s="95"/>
      <c r="B14" s="183"/>
      <c r="C14" s="2118"/>
      <c r="D14" s="2118"/>
      <c r="E14" s="103"/>
      <c r="F14" s="103"/>
      <c r="G14" s="2120">
        <v>2016</v>
      </c>
      <c r="H14" s="2120"/>
      <c r="I14" s="2120">
        <v>2017</v>
      </c>
      <c r="J14" s="2120"/>
      <c r="K14" s="2120">
        <v>2018</v>
      </c>
      <c r="L14" s="2120"/>
      <c r="M14" s="1066">
        <v>2019</v>
      </c>
      <c r="N14" s="1046"/>
      <c r="O14" s="95"/>
      <c r="P14" s="949"/>
    </row>
    <row r="15" spans="1:16" ht="12.75" customHeight="1" x14ac:dyDescent="0.2">
      <c r="A15" s="95"/>
      <c r="B15" s="183"/>
      <c r="C15" s="103"/>
      <c r="D15" s="103"/>
      <c r="E15" s="103"/>
      <c r="F15" s="103"/>
      <c r="G15" s="1044" t="s">
        <v>458</v>
      </c>
      <c r="H15" s="1045" t="s">
        <v>446</v>
      </c>
      <c r="I15" s="1024" t="s">
        <v>85</v>
      </c>
      <c r="J15" s="950" t="s">
        <v>84</v>
      </c>
      <c r="K15" s="1024" t="s">
        <v>85</v>
      </c>
      <c r="L15" s="950" t="s">
        <v>84</v>
      </c>
      <c r="M15" s="1024" t="s">
        <v>85</v>
      </c>
      <c r="N15" s="97"/>
      <c r="O15" s="95"/>
      <c r="P15" s="949"/>
    </row>
    <row r="16" spans="1:16" ht="4.5" customHeight="1" x14ac:dyDescent="0.2">
      <c r="A16" s="95"/>
      <c r="B16" s="183"/>
      <c r="C16" s="103"/>
      <c r="D16" s="103"/>
      <c r="E16" s="103"/>
      <c r="F16" s="103"/>
      <c r="G16" s="904"/>
      <c r="H16" s="904"/>
      <c r="I16" s="905"/>
      <c r="J16" s="314"/>
      <c r="K16" s="905"/>
      <c r="L16" s="314"/>
      <c r="M16" s="905"/>
      <c r="N16" s="104"/>
      <c r="O16" s="95"/>
      <c r="P16" s="949"/>
    </row>
    <row r="17" spans="1:22" ht="15" customHeight="1" x14ac:dyDescent="0.2">
      <c r="A17" s="95"/>
      <c r="B17" s="183"/>
      <c r="C17" s="166" t="s">
        <v>270</v>
      </c>
      <c r="D17" s="192"/>
      <c r="E17" s="189"/>
      <c r="F17" s="189"/>
      <c r="G17" s="468">
        <v>957.61</v>
      </c>
      <c r="H17" s="468">
        <v>961.31</v>
      </c>
      <c r="I17" s="820">
        <v>970.88</v>
      </c>
      <c r="J17" s="468">
        <v>972.47</v>
      </c>
      <c r="K17" s="820">
        <v>977.16</v>
      </c>
      <c r="L17" s="468">
        <v>983.04</v>
      </c>
      <c r="M17" s="820">
        <v>992.54</v>
      </c>
      <c r="N17" s="104"/>
      <c r="O17" s="95"/>
      <c r="P17" s="949"/>
    </row>
    <row r="18" spans="1:22" ht="13.5" customHeight="1" x14ac:dyDescent="0.2">
      <c r="A18" s="95"/>
      <c r="B18" s="183"/>
      <c r="C18" s="476" t="s">
        <v>70</v>
      </c>
      <c r="D18" s="105"/>
      <c r="E18" s="103"/>
      <c r="F18" s="103"/>
      <c r="G18" s="469">
        <v>1038.3599999999999</v>
      </c>
      <c r="H18" s="469">
        <v>1045.1300000000001</v>
      </c>
      <c r="I18" s="821">
        <v>1050.32</v>
      </c>
      <c r="J18" s="469">
        <v>1052.02</v>
      </c>
      <c r="K18" s="821">
        <v>1051.69</v>
      </c>
      <c r="L18" s="469">
        <v>1059.48</v>
      </c>
      <c r="M18" s="821">
        <v>1067.45</v>
      </c>
      <c r="N18" s="104"/>
      <c r="O18" s="95"/>
      <c r="P18" s="949"/>
      <c r="Q18" s="906"/>
    </row>
    <row r="19" spans="1:22" ht="13.5" customHeight="1" x14ac:dyDescent="0.2">
      <c r="A19" s="95"/>
      <c r="B19" s="183"/>
      <c r="C19" s="476" t="s">
        <v>69</v>
      </c>
      <c r="D19" s="105"/>
      <c r="E19" s="103"/>
      <c r="F19" s="103"/>
      <c r="G19" s="469">
        <v>860.34</v>
      </c>
      <c r="H19" s="469">
        <v>861.16</v>
      </c>
      <c r="I19" s="821">
        <v>876.77</v>
      </c>
      <c r="J19" s="469">
        <v>876.6</v>
      </c>
      <c r="K19" s="821">
        <v>889.45</v>
      </c>
      <c r="L19" s="469">
        <v>894.42</v>
      </c>
      <c r="M19" s="821">
        <v>904.53</v>
      </c>
      <c r="N19" s="104"/>
      <c r="O19" s="95"/>
      <c r="P19" s="949"/>
      <c r="Q19" s="906"/>
    </row>
    <row r="20" spans="1:22" ht="6.75" customHeight="1" x14ac:dyDescent="0.2">
      <c r="A20" s="95"/>
      <c r="B20" s="183"/>
      <c r="C20" s="133"/>
      <c r="D20" s="105"/>
      <c r="E20" s="103"/>
      <c r="F20" s="103"/>
      <c r="G20" s="477"/>
      <c r="H20" s="477"/>
      <c r="I20" s="822"/>
      <c r="J20" s="477"/>
      <c r="K20" s="822"/>
      <c r="L20" s="477"/>
      <c r="M20" s="822"/>
      <c r="N20" s="104"/>
      <c r="O20" s="95"/>
      <c r="P20" s="949"/>
    </row>
    <row r="21" spans="1:22" ht="15" customHeight="1" x14ac:dyDescent="0.2">
      <c r="A21" s="95"/>
      <c r="B21" s="183"/>
      <c r="C21" s="166" t="s">
        <v>269</v>
      </c>
      <c r="D21" s="192"/>
      <c r="E21" s="189"/>
      <c r="F21" s="189"/>
      <c r="G21" s="468">
        <v>1138.73</v>
      </c>
      <c r="H21" s="468">
        <v>1144.6099999999999</v>
      </c>
      <c r="I21" s="826">
        <v>1148.29</v>
      </c>
      <c r="J21" s="468">
        <v>1150.6199999999999</v>
      </c>
      <c r="K21" s="826">
        <v>1166.8599999999999</v>
      </c>
      <c r="L21" s="468">
        <v>1170.6300000000001</v>
      </c>
      <c r="M21" s="826">
        <v>1188.04</v>
      </c>
      <c r="N21" s="104"/>
      <c r="O21" s="95"/>
      <c r="P21" s="949"/>
    </row>
    <row r="22" spans="1:22" s="107" customFormat="1" ht="13.5" customHeight="1" x14ac:dyDescent="0.2">
      <c r="A22" s="106"/>
      <c r="B22" s="186"/>
      <c r="C22" s="476" t="s">
        <v>70</v>
      </c>
      <c r="D22" s="105"/>
      <c r="E22" s="103"/>
      <c r="F22" s="103"/>
      <c r="G22" s="469">
        <v>1259.46</v>
      </c>
      <c r="H22" s="469">
        <v>1271.24</v>
      </c>
      <c r="I22" s="819">
        <v>1265.28</v>
      </c>
      <c r="J22" s="469">
        <v>1266.32</v>
      </c>
      <c r="K22" s="819">
        <v>1279</v>
      </c>
      <c r="L22" s="469">
        <v>1285.4100000000001</v>
      </c>
      <c r="M22" s="819">
        <v>1300.95</v>
      </c>
      <c r="N22" s="103"/>
      <c r="O22" s="106"/>
      <c r="P22" s="949"/>
      <c r="R22" s="96"/>
      <c r="S22" s="96"/>
      <c r="T22" s="96"/>
      <c r="U22" s="96"/>
      <c r="V22" s="96"/>
    </row>
    <row r="23" spans="1:22" s="107" customFormat="1" ht="13.5" customHeight="1" x14ac:dyDescent="0.2">
      <c r="A23" s="106"/>
      <c r="B23" s="186"/>
      <c r="C23" s="476" t="s">
        <v>69</v>
      </c>
      <c r="D23" s="105"/>
      <c r="E23" s="103"/>
      <c r="F23" s="103"/>
      <c r="G23" s="469">
        <v>993.28</v>
      </c>
      <c r="H23" s="469">
        <v>993.3</v>
      </c>
      <c r="I23" s="821">
        <v>1009.68</v>
      </c>
      <c r="J23" s="469">
        <v>1011.17</v>
      </c>
      <c r="K23" s="821">
        <v>1034.9000000000001</v>
      </c>
      <c r="L23" s="469">
        <v>1037.57</v>
      </c>
      <c r="M23" s="821">
        <v>1055.43</v>
      </c>
      <c r="N23" s="103"/>
      <c r="O23" s="106"/>
      <c r="P23" s="949"/>
      <c r="R23" s="96"/>
      <c r="S23" s="96"/>
      <c r="T23" s="96"/>
      <c r="U23" s="96"/>
      <c r="V23" s="96"/>
    </row>
    <row r="24" spans="1:22" ht="15" customHeight="1" x14ac:dyDescent="0.2">
      <c r="A24" s="95"/>
      <c r="B24" s="183"/>
      <c r="C24" s="878" t="s">
        <v>420</v>
      </c>
      <c r="E24" s="103"/>
      <c r="F24" s="103"/>
      <c r="G24" s="903">
        <v>0.78865545551268001</v>
      </c>
      <c r="H24" s="903">
        <v>0.78136307856895626</v>
      </c>
      <c r="I24" s="948">
        <v>0.79798937784522006</v>
      </c>
      <c r="J24" s="903">
        <v>0.79851064501863667</v>
      </c>
      <c r="K24" s="948">
        <v>0.8091477716966381</v>
      </c>
      <c r="L24" s="903">
        <v>0.8071899238375303</v>
      </c>
      <c r="M24" s="948">
        <v>0.81127637495676241</v>
      </c>
      <c r="N24" s="104"/>
      <c r="O24" s="95"/>
      <c r="P24" s="949"/>
    </row>
    <row r="25" spans="1:22" ht="15" customHeight="1" x14ac:dyDescent="0.2">
      <c r="A25" s="95"/>
      <c r="B25" s="183"/>
      <c r="C25" s="166" t="s">
        <v>268</v>
      </c>
      <c r="D25" s="192"/>
      <c r="E25" s="189"/>
      <c r="F25" s="189"/>
      <c r="G25" s="470">
        <v>84.094561485163297</v>
      </c>
      <c r="H25" s="470">
        <v>83.985811761211252</v>
      </c>
      <c r="I25" s="823">
        <v>84.550070104241954</v>
      </c>
      <c r="J25" s="470">
        <v>84.51704298552086</v>
      </c>
      <c r="K25" s="823">
        <v>83.742694067840191</v>
      </c>
      <c r="L25" s="470">
        <v>83.975295353783849</v>
      </c>
      <c r="M25" s="823">
        <v>83.544325106898754</v>
      </c>
      <c r="N25" s="104"/>
      <c r="O25" s="95"/>
      <c r="P25" s="949"/>
      <c r="U25" s="96" t="s">
        <v>33</v>
      </c>
    </row>
    <row r="26" spans="1:22" ht="13.5" customHeight="1" x14ac:dyDescent="0.2">
      <c r="A26" s="95"/>
      <c r="B26" s="183"/>
      <c r="C26" s="476" t="s">
        <v>70</v>
      </c>
      <c r="D26" s="105"/>
      <c r="E26" s="103"/>
      <c r="F26" s="103"/>
      <c r="G26" s="647">
        <v>82.444857319803717</v>
      </c>
      <c r="H26" s="647">
        <v>82.213429407507647</v>
      </c>
      <c r="I26" s="824">
        <v>83.010875063227104</v>
      </c>
      <c r="J26" s="647">
        <v>83.076947375071072</v>
      </c>
      <c r="K26" s="824">
        <v>82.227521501172802</v>
      </c>
      <c r="L26" s="647">
        <v>82.423506896632205</v>
      </c>
      <c r="M26" s="824">
        <v>82.051577693224189</v>
      </c>
      <c r="N26" s="104"/>
      <c r="O26" s="95"/>
      <c r="P26" s="949"/>
    </row>
    <row r="27" spans="1:22" ht="13.5" customHeight="1" x14ac:dyDescent="0.2">
      <c r="A27" s="95"/>
      <c r="B27" s="183"/>
      <c r="C27" s="476" t="s">
        <v>69</v>
      </c>
      <c r="D27" s="105"/>
      <c r="E27" s="103"/>
      <c r="F27" s="103"/>
      <c r="G27" s="647">
        <v>86.616059922680421</v>
      </c>
      <c r="H27" s="647">
        <v>86.696869022450414</v>
      </c>
      <c r="I27" s="824">
        <v>86.836423421281992</v>
      </c>
      <c r="J27" s="647">
        <v>86.69165422233651</v>
      </c>
      <c r="K27" s="824">
        <v>85.945501980867718</v>
      </c>
      <c r="L27" s="647">
        <v>86.203340497508606</v>
      </c>
      <c r="M27" s="824">
        <v>85.702509877490684</v>
      </c>
      <c r="N27" s="104"/>
      <c r="O27" s="95"/>
      <c r="P27" s="949"/>
    </row>
    <row r="28" spans="1:22" ht="6.75" customHeight="1" x14ac:dyDescent="0.2">
      <c r="A28" s="95"/>
      <c r="B28" s="183"/>
      <c r="C28" s="133"/>
      <c r="D28" s="105"/>
      <c r="E28" s="103"/>
      <c r="F28" s="103"/>
      <c r="G28" s="471"/>
      <c r="H28" s="471"/>
      <c r="I28" s="825"/>
      <c r="J28" s="471"/>
      <c r="K28" s="825"/>
      <c r="L28" s="471"/>
      <c r="M28" s="825"/>
      <c r="N28" s="104"/>
      <c r="O28" s="95"/>
      <c r="P28" s="949"/>
    </row>
    <row r="29" spans="1:22" ht="23.25" customHeight="1" x14ac:dyDescent="0.2">
      <c r="A29" s="95"/>
      <c r="B29" s="183"/>
      <c r="C29" s="2101" t="s">
        <v>267</v>
      </c>
      <c r="D29" s="2101"/>
      <c r="E29" s="2101"/>
      <c r="F29" s="2101"/>
      <c r="G29" s="468">
        <v>25.3</v>
      </c>
      <c r="H29" s="468">
        <v>23.3</v>
      </c>
      <c r="I29" s="820">
        <v>25.7</v>
      </c>
      <c r="J29" s="468">
        <v>21.6</v>
      </c>
      <c r="K29" s="820">
        <v>25.6</v>
      </c>
      <c r="L29" s="468">
        <v>22.1</v>
      </c>
      <c r="M29" s="820">
        <v>25.6</v>
      </c>
      <c r="N29" s="104"/>
      <c r="O29" s="95"/>
      <c r="P29" s="949"/>
    </row>
    <row r="30" spans="1:22" ht="13.5" customHeight="1" x14ac:dyDescent="0.2">
      <c r="A30" s="106"/>
      <c r="B30" s="186"/>
      <c r="C30" s="476" t="s">
        <v>258</v>
      </c>
      <c r="D30" s="105"/>
      <c r="E30" s="103"/>
      <c r="F30" s="103"/>
      <c r="G30" s="469">
        <v>19.7</v>
      </c>
      <c r="H30" s="469">
        <v>18.5</v>
      </c>
      <c r="I30" s="819">
        <v>21.2</v>
      </c>
      <c r="J30" s="469">
        <v>17.2</v>
      </c>
      <c r="K30" s="819">
        <v>21.6</v>
      </c>
      <c r="L30" s="469">
        <v>17.899999999999999</v>
      </c>
      <c r="M30" s="819">
        <v>21</v>
      </c>
      <c r="O30" s="95"/>
      <c r="P30" s="949"/>
    </row>
    <row r="31" spans="1:22" ht="13.5" customHeight="1" x14ac:dyDescent="0.2">
      <c r="A31" s="95"/>
      <c r="B31" s="183"/>
      <c r="C31" s="476" t="s">
        <v>257</v>
      </c>
      <c r="D31" s="105"/>
      <c r="E31" s="103"/>
      <c r="F31" s="103"/>
      <c r="G31" s="469">
        <v>32</v>
      </c>
      <c r="H31" s="469">
        <v>28.9</v>
      </c>
      <c r="I31" s="819">
        <v>30.9</v>
      </c>
      <c r="J31" s="469">
        <v>26.8</v>
      </c>
      <c r="K31" s="819">
        <v>26.8</v>
      </c>
      <c r="L31" s="469">
        <v>26.8</v>
      </c>
      <c r="M31" s="819">
        <v>31</v>
      </c>
      <c r="N31" s="104"/>
      <c r="O31" s="95"/>
      <c r="P31" s="949"/>
    </row>
    <row r="32" spans="1:22" ht="15" customHeight="1" thickBot="1" x14ac:dyDescent="0.25">
      <c r="A32" s="95"/>
      <c r="B32" s="183"/>
      <c r="C32" s="133"/>
      <c r="D32" s="105"/>
      <c r="E32" s="103"/>
      <c r="F32" s="103"/>
      <c r="G32" s="1016"/>
      <c r="H32" s="2111"/>
      <c r="I32" s="2111"/>
      <c r="J32" s="2111"/>
      <c r="K32" s="2111"/>
      <c r="L32" s="2112"/>
      <c r="M32" s="2112"/>
      <c r="N32" s="104"/>
      <c r="O32" s="95"/>
    </row>
    <row r="33" spans="1:33" ht="30.75" customHeight="1" thickBot="1" x14ac:dyDescent="0.25">
      <c r="A33" s="95"/>
      <c r="B33" s="183"/>
      <c r="C33" s="2103" t="s">
        <v>436</v>
      </c>
      <c r="D33" s="2104"/>
      <c r="E33" s="2104"/>
      <c r="F33" s="2104"/>
      <c r="G33" s="2104"/>
      <c r="H33" s="2104"/>
      <c r="I33" s="2104"/>
      <c r="J33" s="2104"/>
      <c r="K33" s="2104"/>
      <c r="L33" s="2104"/>
      <c r="M33" s="2105"/>
      <c r="N33" s="144"/>
      <c r="O33" s="95"/>
      <c r="R33" s="1063"/>
      <c r="S33" s="1064"/>
    </row>
    <row r="34" spans="1:33" ht="7.5" customHeight="1" x14ac:dyDescent="0.2">
      <c r="A34" s="95"/>
      <c r="B34" s="183"/>
      <c r="C34" s="2106" t="s">
        <v>256</v>
      </c>
      <c r="D34" s="2106"/>
      <c r="E34" s="147"/>
      <c r="F34" s="146"/>
      <c r="G34" s="108"/>
      <c r="H34" s="108"/>
      <c r="I34" s="108"/>
      <c r="J34" s="108"/>
      <c r="K34" s="108"/>
      <c r="L34" s="108"/>
      <c r="M34" s="108"/>
      <c r="N34" s="144"/>
      <c r="O34" s="95"/>
      <c r="R34" s="101"/>
      <c r="S34" s="101"/>
      <c r="T34" s="101"/>
      <c r="U34" s="101"/>
      <c r="V34" s="101"/>
      <c r="W34" s="101"/>
      <c r="X34" s="101"/>
      <c r="Y34" s="101"/>
      <c r="Z34" s="101"/>
      <c r="AA34" s="101"/>
      <c r="AB34" s="101"/>
      <c r="AC34" s="101"/>
      <c r="AE34" s="101"/>
      <c r="AF34" s="101"/>
      <c r="AG34" s="101"/>
    </row>
    <row r="35" spans="1:33" ht="36" customHeight="1" x14ac:dyDescent="0.2">
      <c r="A35" s="95"/>
      <c r="B35" s="183"/>
      <c r="C35" s="2107"/>
      <c r="D35" s="2107"/>
      <c r="E35" s="149"/>
      <c r="F35" s="149"/>
      <c r="G35" s="149"/>
      <c r="H35" s="2108" t="s">
        <v>255</v>
      </c>
      <c r="I35" s="2109"/>
      <c r="J35" s="2108" t="s">
        <v>254</v>
      </c>
      <c r="K35" s="2109"/>
      <c r="L35" s="2108" t="s">
        <v>253</v>
      </c>
      <c r="M35" s="2110"/>
      <c r="N35" s="144"/>
      <c r="O35" s="95"/>
    </row>
    <row r="36" spans="1:33" s="101" customFormat="1" ht="22.5" customHeight="1" x14ac:dyDescent="0.2">
      <c r="A36" s="99"/>
      <c r="B36" s="184"/>
      <c r="C36" s="149"/>
      <c r="D36" s="149"/>
      <c r="E36" s="149"/>
      <c r="F36" s="149"/>
      <c r="G36" s="149"/>
      <c r="H36" s="898" t="s">
        <v>457</v>
      </c>
      <c r="I36" s="1025" t="s">
        <v>462</v>
      </c>
      <c r="J36" s="1047" t="s">
        <v>457</v>
      </c>
      <c r="K36" s="898" t="s">
        <v>463</v>
      </c>
      <c r="L36" s="1047" t="s">
        <v>457</v>
      </c>
      <c r="M36" s="898" t="s">
        <v>463</v>
      </c>
      <c r="N36" s="148"/>
      <c r="O36" s="99"/>
      <c r="P36" s="949"/>
      <c r="T36" s="96"/>
      <c r="U36" s="96"/>
      <c r="V36" s="96"/>
      <c r="W36" s="96"/>
      <c r="X36" s="96"/>
      <c r="Y36" s="96"/>
      <c r="Z36" s="96"/>
      <c r="AA36" s="96"/>
      <c r="AB36" s="96"/>
      <c r="AC36" s="96"/>
      <c r="AE36" s="96"/>
      <c r="AF36" s="96"/>
      <c r="AG36" s="96"/>
    </row>
    <row r="37" spans="1:33" ht="15" customHeight="1" x14ac:dyDescent="0.2">
      <c r="A37" s="95"/>
      <c r="B37" s="183"/>
      <c r="C37" s="166" t="s">
        <v>66</v>
      </c>
      <c r="D37" s="188"/>
      <c r="E37" s="189"/>
      <c r="F37" s="190"/>
      <c r="G37" s="191"/>
      <c r="H37" s="953">
        <v>983.03816634008172</v>
      </c>
      <c r="I37" s="953">
        <v>992.54</v>
      </c>
      <c r="J37" s="1048">
        <v>1170.6300000000001</v>
      </c>
      <c r="K37" s="1049">
        <v>1188.06</v>
      </c>
      <c r="L37" s="952">
        <v>22.1</v>
      </c>
      <c r="M37" s="953">
        <v>25.6</v>
      </c>
      <c r="N37" s="144"/>
      <c r="O37" s="95"/>
      <c r="Q37" s="1771"/>
      <c r="R37" s="1771"/>
      <c r="S37" s="1771"/>
      <c r="T37" s="207"/>
      <c r="U37" s="207"/>
      <c r="V37" s="207"/>
      <c r="W37" s="207"/>
      <c r="X37" s="207"/>
      <c r="Y37" s="207"/>
      <c r="Z37" s="207"/>
      <c r="AA37" s="207"/>
      <c r="AB37" s="207"/>
      <c r="AC37" s="207"/>
      <c r="AE37" s="207"/>
      <c r="AF37" s="207"/>
      <c r="AG37" s="207"/>
    </row>
    <row r="38" spans="1:33" ht="13.5" customHeight="1" x14ac:dyDescent="0.2">
      <c r="A38" s="95"/>
      <c r="B38" s="183"/>
      <c r="C38" s="60" t="s">
        <v>252</v>
      </c>
      <c r="D38" s="155"/>
      <c r="E38" s="155"/>
      <c r="F38" s="155"/>
      <c r="G38" s="155"/>
      <c r="H38" s="907">
        <v>1114.7350196493351</v>
      </c>
      <c r="I38" s="907">
        <v>1167.71</v>
      </c>
      <c r="J38" s="1050">
        <v>1476.28</v>
      </c>
      <c r="K38" s="1051">
        <v>1549.73</v>
      </c>
      <c r="L38" s="951">
        <v>9.9</v>
      </c>
      <c r="M38" s="907">
        <v>18.600000000000001</v>
      </c>
      <c r="N38" s="817"/>
      <c r="O38" s="731"/>
      <c r="Q38" s="879"/>
      <c r="R38" s="879"/>
      <c r="S38" s="879"/>
      <c r="T38" s="207"/>
      <c r="U38" s="207"/>
      <c r="V38" s="207"/>
      <c r="W38" s="207"/>
      <c r="X38" s="207"/>
      <c r="Y38" s="207"/>
      <c r="Z38" s="207"/>
      <c r="AA38" s="207"/>
      <c r="AB38" s="207"/>
      <c r="AC38" s="207"/>
      <c r="AE38" s="207"/>
      <c r="AF38" s="207"/>
      <c r="AG38" s="207"/>
    </row>
    <row r="39" spans="1:33" ht="13.5" customHeight="1" x14ac:dyDescent="0.2">
      <c r="A39" s="95"/>
      <c r="B39" s="183"/>
      <c r="C39" s="60" t="s">
        <v>251</v>
      </c>
      <c r="D39" s="155"/>
      <c r="E39" s="155"/>
      <c r="F39" s="155"/>
      <c r="G39" s="155"/>
      <c r="H39" s="907">
        <v>933.52625324517476</v>
      </c>
      <c r="I39" s="907">
        <v>939.39</v>
      </c>
      <c r="J39" s="1050">
        <v>1099.28</v>
      </c>
      <c r="K39" s="1051">
        <v>1107.3</v>
      </c>
      <c r="L39" s="951">
        <v>25.8</v>
      </c>
      <c r="M39" s="907">
        <v>28.1</v>
      </c>
      <c r="N39" s="817"/>
      <c r="O39" s="731"/>
      <c r="Q39" s="879"/>
      <c r="R39" s="879"/>
      <c r="S39" s="879"/>
      <c r="T39" s="207"/>
      <c r="U39" s="207"/>
      <c r="V39" s="207"/>
      <c r="W39" s="207"/>
      <c r="X39" s="207"/>
      <c r="Y39" s="207"/>
      <c r="Z39" s="207"/>
      <c r="AA39" s="207"/>
      <c r="AB39" s="207"/>
      <c r="AC39" s="207"/>
      <c r="AE39" s="207"/>
      <c r="AF39" s="207"/>
      <c r="AG39" s="207"/>
    </row>
    <row r="40" spans="1:33" ht="13.5" customHeight="1" x14ac:dyDescent="0.2">
      <c r="A40" s="95"/>
      <c r="B40" s="183"/>
      <c r="C40" s="60" t="s">
        <v>250</v>
      </c>
      <c r="D40" s="145"/>
      <c r="E40" s="145"/>
      <c r="F40" s="145"/>
      <c r="G40" s="145"/>
      <c r="H40" s="907">
        <v>2031.3500335516856</v>
      </c>
      <c r="I40" s="907">
        <v>2107.15</v>
      </c>
      <c r="J40" s="1050">
        <v>2938.3</v>
      </c>
      <c r="K40" s="1051">
        <v>2929.33</v>
      </c>
      <c r="L40" s="951">
        <v>0.3</v>
      </c>
      <c r="M40" s="907">
        <v>0.2</v>
      </c>
      <c r="N40" s="817"/>
      <c r="O40" s="731"/>
      <c r="Q40" s="879"/>
      <c r="R40" s="879"/>
      <c r="S40" s="879"/>
      <c r="T40" s="207"/>
      <c r="U40" s="207"/>
      <c r="V40" s="207"/>
      <c r="W40" s="207"/>
      <c r="X40" s="207"/>
      <c r="Y40" s="207"/>
      <c r="Z40" s="207"/>
      <c r="AA40" s="207"/>
      <c r="AB40" s="207"/>
      <c r="AC40" s="207"/>
      <c r="AE40" s="207"/>
      <c r="AF40" s="207"/>
      <c r="AG40" s="207"/>
    </row>
    <row r="41" spans="1:33" ht="13.5" customHeight="1" x14ac:dyDescent="0.2">
      <c r="A41" s="95"/>
      <c r="B41" s="183"/>
      <c r="C41" s="60" t="s">
        <v>249</v>
      </c>
      <c r="D41" s="145"/>
      <c r="E41" s="145"/>
      <c r="F41" s="145"/>
      <c r="G41" s="145"/>
      <c r="H41" s="907">
        <v>919.35866827503025</v>
      </c>
      <c r="I41" s="907">
        <v>935.04</v>
      </c>
      <c r="J41" s="1050">
        <v>1148.44</v>
      </c>
      <c r="K41" s="1051">
        <v>1154.31</v>
      </c>
      <c r="L41" s="951">
        <v>21.6</v>
      </c>
      <c r="M41" s="907">
        <v>26</v>
      </c>
      <c r="N41" s="817"/>
      <c r="O41" s="731"/>
      <c r="Q41" s="879"/>
      <c r="R41" s="879"/>
      <c r="S41" s="879"/>
      <c r="T41" s="207"/>
      <c r="U41" s="207"/>
      <c r="V41" s="207"/>
      <c r="W41" s="207"/>
      <c r="X41" s="207"/>
      <c r="Y41" s="207"/>
      <c r="Z41" s="207"/>
      <c r="AA41" s="207"/>
      <c r="AB41" s="207"/>
      <c r="AC41" s="207"/>
      <c r="AE41" s="207"/>
      <c r="AF41" s="207"/>
      <c r="AG41" s="207"/>
    </row>
    <row r="42" spans="1:33" ht="13.5" customHeight="1" x14ac:dyDescent="0.2">
      <c r="A42" s="95"/>
      <c r="B42" s="183"/>
      <c r="C42" s="60" t="s">
        <v>248</v>
      </c>
      <c r="D42" s="145"/>
      <c r="E42" s="145"/>
      <c r="F42" s="145"/>
      <c r="G42" s="145"/>
      <c r="H42" s="907">
        <v>869.38429954262301</v>
      </c>
      <c r="I42" s="907">
        <v>869.56</v>
      </c>
      <c r="J42" s="1050">
        <v>1017.45</v>
      </c>
      <c r="K42" s="1051">
        <v>998.58</v>
      </c>
      <c r="L42" s="951">
        <v>23.7</v>
      </c>
      <c r="M42" s="907">
        <v>32.299999999999997</v>
      </c>
      <c r="N42" s="817"/>
      <c r="O42" s="731"/>
      <c r="Q42" s="879"/>
      <c r="R42" s="879"/>
      <c r="S42" s="879"/>
      <c r="T42" s="207"/>
      <c r="U42" s="207"/>
      <c r="V42" s="207"/>
      <c r="W42" s="207"/>
      <c r="X42" s="207"/>
      <c r="Y42" s="207"/>
      <c r="Z42" s="207"/>
      <c r="AA42" s="207"/>
      <c r="AB42" s="207"/>
      <c r="AC42" s="207"/>
      <c r="AE42" s="207"/>
      <c r="AF42" s="207"/>
      <c r="AG42" s="207"/>
    </row>
    <row r="43" spans="1:33" ht="13.5" customHeight="1" x14ac:dyDescent="0.2">
      <c r="A43" s="95"/>
      <c r="B43" s="183"/>
      <c r="C43" s="60" t="s">
        <v>305</v>
      </c>
      <c r="D43" s="145"/>
      <c r="E43" s="145"/>
      <c r="F43" s="145"/>
      <c r="G43" s="145"/>
      <c r="H43" s="907">
        <v>944.23928985466148</v>
      </c>
      <c r="I43" s="907">
        <v>936.84</v>
      </c>
      <c r="J43" s="1050">
        <v>1116.0899999999999</v>
      </c>
      <c r="K43" s="1051">
        <v>1118.3499999999999</v>
      </c>
      <c r="L43" s="951">
        <v>21.5</v>
      </c>
      <c r="M43" s="907">
        <v>26.7</v>
      </c>
      <c r="N43" s="817"/>
      <c r="O43" s="731"/>
      <c r="Q43" s="879"/>
      <c r="R43" s="879"/>
      <c r="S43" s="879"/>
      <c r="T43" s="207"/>
      <c r="U43" s="207"/>
      <c r="V43" s="207"/>
      <c r="W43" s="207"/>
      <c r="X43" s="207"/>
      <c r="Y43" s="207"/>
      <c r="Z43" s="207"/>
      <c r="AA43" s="207"/>
      <c r="AB43" s="207"/>
      <c r="AC43" s="207"/>
      <c r="AE43" s="207"/>
      <c r="AF43" s="207"/>
      <c r="AG43" s="207"/>
    </row>
    <row r="44" spans="1:33" ht="13.5" customHeight="1" x14ac:dyDescent="0.2">
      <c r="A44" s="95"/>
      <c r="B44" s="183"/>
      <c r="C44" s="60" t="s">
        <v>247</v>
      </c>
      <c r="D44" s="60"/>
      <c r="E44" s="60"/>
      <c r="F44" s="60"/>
      <c r="G44" s="60"/>
      <c r="H44" s="907">
        <v>1048.1024217454606</v>
      </c>
      <c r="I44" s="907">
        <v>1172.31</v>
      </c>
      <c r="J44" s="1050">
        <v>1469.72</v>
      </c>
      <c r="K44" s="1051">
        <v>1624.27</v>
      </c>
      <c r="L44" s="951">
        <v>14.2</v>
      </c>
      <c r="M44" s="907">
        <v>12.6</v>
      </c>
      <c r="N44" s="817"/>
      <c r="O44" s="731"/>
      <c r="Q44" s="879"/>
      <c r="R44" s="879"/>
      <c r="S44" s="879"/>
      <c r="T44" s="207"/>
      <c r="U44" s="207"/>
      <c r="V44" s="207"/>
      <c r="W44" s="207"/>
      <c r="X44" s="207"/>
      <c r="Y44" s="207"/>
      <c r="Z44" s="207"/>
      <c r="AA44" s="207"/>
      <c r="AB44" s="207"/>
      <c r="AC44" s="207"/>
      <c r="AE44" s="207"/>
      <c r="AF44" s="207"/>
      <c r="AG44" s="207"/>
    </row>
    <row r="45" spans="1:33" ht="13.5" customHeight="1" x14ac:dyDescent="0.2">
      <c r="A45" s="95"/>
      <c r="B45" s="183"/>
      <c r="C45" s="60" t="s">
        <v>246</v>
      </c>
      <c r="D45" s="145"/>
      <c r="E45" s="145"/>
      <c r="F45" s="145"/>
      <c r="G45" s="145"/>
      <c r="H45" s="907">
        <v>750.49526844641082</v>
      </c>
      <c r="I45" s="907">
        <v>739.28</v>
      </c>
      <c r="J45" s="1050">
        <v>817.72</v>
      </c>
      <c r="K45" s="1051">
        <v>811.93</v>
      </c>
      <c r="L45" s="951">
        <v>32.5</v>
      </c>
      <c r="M45" s="907">
        <v>39.200000000000003</v>
      </c>
      <c r="N45" s="817"/>
      <c r="O45" s="731"/>
      <c r="Q45" s="879"/>
      <c r="R45" s="879"/>
      <c r="S45" s="879"/>
      <c r="T45" s="207"/>
      <c r="U45" s="207"/>
      <c r="V45" s="207"/>
      <c r="W45" s="207"/>
      <c r="X45" s="207"/>
      <c r="Y45" s="207"/>
      <c r="Z45" s="207"/>
      <c r="AA45" s="207"/>
      <c r="AB45" s="207"/>
      <c r="AC45" s="207"/>
      <c r="AE45" s="207"/>
      <c r="AF45" s="207"/>
      <c r="AG45" s="207"/>
    </row>
    <row r="46" spans="1:33" ht="13.5" customHeight="1" x14ac:dyDescent="0.2">
      <c r="A46" s="95"/>
      <c r="B46" s="183"/>
      <c r="C46" s="60" t="s">
        <v>245</v>
      </c>
      <c r="D46" s="145"/>
      <c r="E46" s="145"/>
      <c r="F46" s="145"/>
      <c r="G46" s="145"/>
      <c r="H46" s="907">
        <v>1551.1826078297402</v>
      </c>
      <c r="I46" s="907">
        <v>1534.48</v>
      </c>
      <c r="J46" s="1050">
        <v>1856.12</v>
      </c>
      <c r="K46" s="1051">
        <v>1838.54</v>
      </c>
      <c r="L46" s="951">
        <v>4.7</v>
      </c>
      <c r="M46" s="907">
        <v>8.5</v>
      </c>
      <c r="N46" s="817"/>
      <c r="O46" s="731"/>
      <c r="Q46" s="879"/>
      <c r="R46" s="879"/>
      <c r="S46" s="879"/>
      <c r="T46" s="207"/>
      <c r="U46" s="207"/>
      <c r="V46" s="207"/>
      <c r="W46" s="207"/>
      <c r="X46" s="207"/>
      <c r="Y46" s="207"/>
      <c r="Z46" s="207"/>
      <c r="AA46" s="207"/>
      <c r="AB46" s="207"/>
      <c r="AC46" s="207"/>
      <c r="AE46" s="207"/>
      <c r="AF46" s="207"/>
      <c r="AG46" s="207"/>
    </row>
    <row r="47" spans="1:33" ht="13.5" customHeight="1" x14ac:dyDescent="0.2">
      <c r="A47" s="95"/>
      <c r="B47" s="183"/>
      <c r="C47" s="60" t="s">
        <v>244</v>
      </c>
      <c r="D47" s="145"/>
      <c r="E47" s="145"/>
      <c r="F47" s="145"/>
      <c r="G47" s="145"/>
      <c r="H47" s="907">
        <v>1618.9767898804316</v>
      </c>
      <c r="I47" s="907">
        <v>1586.42</v>
      </c>
      <c r="J47" s="1050">
        <v>2306.67</v>
      </c>
      <c r="K47" s="1051">
        <v>2297.29</v>
      </c>
      <c r="L47" s="951">
        <v>1.6</v>
      </c>
      <c r="M47" s="907">
        <v>1.9</v>
      </c>
      <c r="N47" s="817"/>
      <c r="O47" s="731"/>
      <c r="Q47" s="879"/>
      <c r="R47" s="879"/>
      <c r="S47" s="879"/>
      <c r="T47" s="207"/>
      <c r="U47" s="207"/>
      <c r="V47" s="207"/>
      <c r="W47" s="207"/>
      <c r="X47" s="207"/>
      <c r="Y47" s="207"/>
      <c r="Z47" s="207"/>
      <c r="AA47" s="207"/>
      <c r="AB47" s="207"/>
      <c r="AC47" s="207"/>
      <c r="AE47" s="207"/>
      <c r="AF47" s="207"/>
      <c r="AG47" s="207"/>
    </row>
    <row r="48" spans="1:33" ht="13.5" customHeight="1" x14ac:dyDescent="0.2">
      <c r="A48" s="95"/>
      <c r="B48" s="183"/>
      <c r="C48" s="60" t="s">
        <v>243</v>
      </c>
      <c r="D48" s="145"/>
      <c r="E48" s="145"/>
      <c r="F48" s="145"/>
      <c r="G48" s="145"/>
      <c r="H48" s="907">
        <v>1090.6844588744589</v>
      </c>
      <c r="I48" s="907">
        <v>1098.8699999999999</v>
      </c>
      <c r="J48" s="1050">
        <v>1221.68</v>
      </c>
      <c r="K48" s="1051">
        <v>1253.17</v>
      </c>
      <c r="L48" s="951">
        <v>19.7</v>
      </c>
      <c r="M48" s="907">
        <v>29.2</v>
      </c>
      <c r="N48" s="817"/>
      <c r="O48" s="731"/>
      <c r="Q48" s="879"/>
      <c r="R48" s="879"/>
      <c r="S48" s="879"/>
      <c r="T48" s="207"/>
      <c r="U48" s="207"/>
      <c r="V48" s="207"/>
      <c r="W48" s="207"/>
      <c r="X48" s="207"/>
      <c r="Y48" s="207"/>
      <c r="Z48" s="207"/>
      <c r="AA48" s="207"/>
      <c r="AB48" s="207"/>
      <c r="AC48" s="207"/>
      <c r="AE48" s="207"/>
      <c r="AF48" s="207"/>
      <c r="AG48" s="207"/>
    </row>
    <row r="49" spans="1:33" ht="13.5" customHeight="1" x14ac:dyDescent="0.2">
      <c r="A49" s="95"/>
      <c r="B49" s="183"/>
      <c r="C49" s="60" t="s">
        <v>242</v>
      </c>
      <c r="D49" s="145"/>
      <c r="E49" s="145"/>
      <c r="F49" s="145"/>
      <c r="G49" s="145"/>
      <c r="H49" s="907">
        <v>1310.426693663554</v>
      </c>
      <c r="I49" s="907">
        <v>1289.73</v>
      </c>
      <c r="J49" s="1050">
        <v>1481.62</v>
      </c>
      <c r="K49" s="1051">
        <v>1469.01</v>
      </c>
      <c r="L49" s="951">
        <v>8.1999999999999993</v>
      </c>
      <c r="M49" s="907">
        <v>12.4</v>
      </c>
      <c r="N49" s="817"/>
      <c r="O49" s="731"/>
      <c r="Q49" s="879"/>
      <c r="R49" s="879"/>
      <c r="S49" s="879"/>
      <c r="T49" s="207"/>
      <c r="U49" s="207"/>
      <c r="V49" s="207"/>
      <c r="W49" s="207"/>
      <c r="X49" s="207"/>
      <c r="Y49" s="207"/>
      <c r="Z49" s="207"/>
      <c r="AA49" s="207"/>
      <c r="AB49" s="207"/>
      <c r="AC49" s="207"/>
      <c r="AE49" s="207"/>
      <c r="AF49" s="207"/>
      <c r="AG49" s="207"/>
    </row>
    <row r="50" spans="1:33" ht="13.5" customHeight="1" x14ac:dyDescent="0.2">
      <c r="A50" s="95"/>
      <c r="B50" s="183"/>
      <c r="C50" s="60" t="s">
        <v>241</v>
      </c>
      <c r="D50" s="145"/>
      <c r="E50" s="145"/>
      <c r="F50" s="145"/>
      <c r="G50" s="145"/>
      <c r="H50" s="907">
        <v>817.58472431762243</v>
      </c>
      <c r="I50" s="907">
        <v>841.81</v>
      </c>
      <c r="J50" s="1050">
        <v>973.97</v>
      </c>
      <c r="K50" s="1051">
        <v>1008.76</v>
      </c>
      <c r="L50" s="951">
        <v>28.1</v>
      </c>
      <c r="M50" s="907">
        <v>26.5</v>
      </c>
      <c r="N50" s="817"/>
      <c r="O50" s="731"/>
      <c r="Q50" s="879"/>
      <c r="R50" s="879"/>
      <c r="S50" s="879"/>
      <c r="T50" s="207"/>
      <c r="U50" s="207"/>
      <c r="V50" s="207"/>
      <c r="W50" s="207"/>
      <c r="X50" s="207"/>
      <c r="Y50" s="207"/>
      <c r="Z50" s="207"/>
      <c r="AA50" s="207"/>
      <c r="AB50" s="207"/>
      <c r="AC50" s="207"/>
      <c r="AE50" s="207"/>
      <c r="AF50" s="207"/>
      <c r="AG50" s="207"/>
    </row>
    <row r="51" spans="1:33" ht="13.5" customHeight="1" x14ac:dyDescent="0.2">
      <c r="A51" s="95"/>
      <c r="B51" s="183"/>
      <c r="C51" s="60" t="s">
        <v>240</v>
      </c>
      <c r="D51" s="145"/>
      <c r="E51" s="145"/>
      <c r="F51" s="145"/>
      <c r="G51" s="145"/>
      <c r="H51" s="907">
        <v>1184.2347951643831</v>
      </c>
      <c r="I51" s="907">
        <v>1192.78</v>
      </c>
      <c r="J51" s="1050">
        <v>1284.45</v>
      </c>
      <c r="K51" s="1051">
        <v>1292.5899999999999</v>
      </c>
      <c r="L51" s="951">
        <v>9</v>
      </c>
      <c r="M51" s="907">
        <v>12.4</v>
      </c>
      <c r="N51" s="817"/>
      <c r="O51" s="731"/>
      <c r="Q51" s="879"/>
      <c r="R51" s="879"/>
      <c r="S51" s="879"/>
      <c r="T51" s="207"/>
      <c r="U51" s="207"/>
      <c r="V51" s="207"/>
      <c r="W51" s="207"/>
      <c r="X51" s="207"/>
      <c r="Y51" s="207"/>
      <c r="Z51" s="207"/>
      <c r="AA51" s="207"/>
      <c r="AB51" s="207"/>
      <c r="AC51" s="207"/>
      <c r="AE51" s="207"/>
      <c r="AF51" s="207"/>
      <c r="AG51" s="207"/>
    </row>
    <row r="52" spans="1:33" ht="13.5" customHeight="1" x14ac:dyDescent="0.2">
      <c r="A52" s="95"/>
      <c r="B52" s="183"/>
      <c r="C52" s="60" t="s">
        <v>239</v>
      </c>
      <c r="D52" s="145"/>
      <c r="E52" s="145"/>
      <c r="F52" s="145"/>
      <c r="G52" s="145"/>
      <c r="H52" s="907">
        <v>830.88080357695924</v>
      </c>
      <c r="I52" s="907">
        <v>837.07</v>
      </c>
      <c r="J52" s="1050">
        <v>931.04</v>
      </c>
      <c r="K52" s="1051">
        <v>946.07</v>
      </c>
      <c r="L52" s="951">
        <v>24.6</v>
      </c>
      <c r="M52" s="907">
        <v>31.1</v>
      </c>
      <c r="N52" s="817"/>
      <c r="O52" s="731"/>
      <c r="Q52" s="879"/>
      <c r="R52" s="879"/>
      <c r="S52" s="879"/>
      <c r="T52" s="207"/>
      <c r="U52" s="207"/>
      <c r="V52" s="207"/>
      <c r="W52" s="207"/>
      <c r="X52" s="207"/>
      <c r="Y52" s="207"/>
      <c r="Z52" s="207"/>
      <c r="AA52" s="207"/>
      <c r="AB52" s="207"/>
      <c r="AC52" s="207"/>
      <c r="AE52" s="207"/>
      <c r="AF52" s="207"/>
      <c r="AG52" s="207"/>
    </row>
    <row r="53" spans="1:33" ht="13.5" customHeight="1" x14ac:dyDescent="0.2">
      <c r="A53" s="95"/>
      <c r="B53" s="183"/>
      <c r="C53" s="60" t="s">
        <v>238</v>
      </c>
      <c r="D53" s="145"/>
      <c r="E53" s="145"/>
      <c r="F53" s="145"/>
      <c r="G53" s="145"/>
      <c r="H53" s="907">
        <v>1508.4741629491641</v>
      </c>
      <c r="I53" s="907">
        <v>1503.32</v>
      </c>
      <c r="J53" s="1050">
        <v>1702.52</v>
      </c>
      <c r="K53" s="1051">
        <v>1715.27</v>
      </c>
      <c r="L53" s="951">
        <v>15.6</v>
      </c>
      <c r="M53" s="907">
        <v>21.3</v>
      </c>
      <c r="N53" s="817"/>
      <c r="O53" s="731"/>
      <c r="Q53" s="879"/>
      <c r="R53" s="879"/>
      <c r="S53" s="879"/>
      <c r="T53" s="207"/>
      <c r="U53" s="207"/>
      <c r="V53" s="207"/>
      <c r="W53" s="207"/>
      <c r="X53" s="207"/>
      <c r="Y53" s="207"/>
      <c r="Z53" s="207"/>
      <c r="AA53" s="207"/>
      <c r="AB53" s="207"/>
      <c r="AC53" s="207"/>
      <c r="AE53" s="207"/>
      <c r="AF53" s="207"/>
      <c r="AG53" s="207"/>
    </row>
    <row r="54" spans="1:33" ht="13.5" customHeight="1" x14ac:dyDescent="0.2">
      <c r="A54" s="95"/>
      <c r="B54" s="183"/>
      <c r="C54" s="60" t="s">
        <v>106</v>
      </c>
      <c r="D54" s="145"/>
      <c r="E54" s="145"/>
      <c r="F54" s="145"/>
      <c r="G54" s="145"/>
      <c r="H54" s="907">
        <v>980.64540419032858</v>
      </c>
      <c r="I54" s="907">
        <v>1032.79</v>
      </c>
      <c r="J54" s="1050">
        <v>1112.47</v>
      </c>
      <c r="K54" s="1051">
        <v>1158.4100000000001</v>
      </c>
      <c r="L54" s="951">
        <v>29.7</v>
      </c>
      <c r="M54" s="907">
        <v>32.5</v>
      </c>
      <c r="N54" s="817"/>
      <c r="O54" s="731"/>
      <c r="Q54" s="879"/>
      <c r="R54" s="879"/>
      <c r="S54" s="879"/>
      <c r="T54" s="207"/>
      <c r="U54" s="207"/>
      <c r="V54" s="207"/>
      <c r="W54" s="207"/>
      <c r="X54" s="207"/>
      <c r="Y54" s="207"/>
      <c r="Z54" s="207"/>
      <c r="AA54" s="207"/>
      <c r="AB54" s="207"/>
      <c r="AC54" s="207"/>
      <c r="AE54" s="207"/>
      <c r="AF54" s="207"/>
      <c r="AG54" s="207"/>
    </row>
    <row r="55" spans="1:33" ht="13.5" customHeight="1" x14ac:dyDescent="0.2">
      <c r="A55" s="95"/>
      <c r="B55" s="183"/>
      <c r="C55" s="143" t="s">
        <v>464</v>
      </c>
      <c r="D55" s="97"/>
      <c r="E55" s="98"/>
      <c r="F55" s="142"/>
      <c r="G55" s="109"/>
      <c r="H55" s="911"/>
      <c r="J55" s="911"/>
      <c r="K55" s="911"/>
      <c r="L55" s="911"/>
      <c r="M55" s="911"/>
      <c r="N55" s="911"/>
      <c r="O55" s="95"/>
      <c r="Q55" s="879"/>
      <c r="R55" s="879"/>
      <c r="S55" s="879"/>
      <c r="T55" s="207"/>
      <c r="U55" s="207"/>
    </row>
    <row r="56" spans="1:33" ht="13.5" customHeight="1" x14ac:dyDescent="0.2">
      <c r="A56" s="95"/>
      <c r="B56" s="183"/>
      <c r="C56" s="2113" t="s">
        <v>466</v>
      </c>
      <c r="D56" s="2113"/>
      <c r="E56" s="2113"/>
      <c r="F56" s="2113"/>
      <c r="G56" s="2113"/>
      <c r="H56" s="2113"/>
      <c r="I56" s="2113"/>
      <c r="J56" s="2113"/>
      <c r="K56" s="2113"/>
      <c r="L56" s="2113"/>
      <c r="M56" s="2113"/>
      <c r="N56" s="2113"/>
      <c r="O56" s="95"/>
      <c r="Q56" s="879"/>
      <c r="S56" s="207"/>
      <c r="T56" s="207"/>
      <c r="U56" s="207"/>
    </row>
    <row r="57" spans="1:33" ht="13.5" customHeight="1" x14ac:dyDescent="0.2">
      <c r="A57" s="95"/>
      <c r="B57" s="187">
        <v>14</v>
      </c>
      <c r="C57" s="2102">
        <v>44501</v>
      </c>
      <c r="D57" s="2102"/>
      <c r="E57" s="97"/>
      <c r="F57" s="97"/>
      <c r="G57" s="97"/>
      <c r="H57" s="97"/>
      <c r="I57" s="97"/>
      <c r="J57" s="97"/>
      <c r="K57" s="97"/>
      <c r="L57" s="97"/>
      <c r="M57" s="97"/>
      <c r="O57" s="95"/>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M49"/>
  <sheetViews>
    <sheetView showGridLines="0" zoomScaleNormal="100" workbookViewId="0"/>
  </sheetViews>
  <sheetFormatPr defaultColWidth="9.28515625" defaultRowHeight="12.75" x14ac:dyDescent="0.2"/>
  <cols>
    <col min="1" max="1" width="1" style="57" customWidth="1"/>
    <col min="2" max="2" width="2.5703125" style="57" customWidth="1"/>
    <col min="3" max="3" width="2.28515625" style="57" customWidth="1"/>
    <col min="4" max="4" width="37.28515625" style="57" customWidth="1"/>
    <col min="5" max="9" width="9.42578125" style="57" customWidth="1"/>
    <col min="10" max="10" width="7.7109375" style="57" customWidth="1"/>
    <col min="11" max="11" width="8.140625" style="57" customWidth="1"/>
    <col min="12" max="12" width="2" style="57" customWidth="1"/>
    <col min="13" max="13" width="1" style="57" customWidth="1"/>
    <col min="14" max="16384" width="9.28515625" style="57"/>
  </cols>
  <sheetData>
    <row r="1" spans="1:13" ht="13.5" customHeight="1" x14ac:dyDescent="0.2">
      <c r="A1" s="2"/>
      <c r="B1" s="2137" t="s">
        <v>290</v>
      </c>
      <c r="C1" s="2137"/>
      <c r="D1" s="2137"/>
      <c r="E1" s="165"/>
      <c r="F1" s="165"/>
      <c r="G1" s="165"/>
      <c r="H1" s="165"/>
      <c r="I1" s="165"/>
      <c r="J1" s="165"/>
      <c r="K1" s="165"/>
      <c r="L1" s="198"/>
      <c r="M1" s="2"/>
    </row>
    <row r="2" spans="1:13" ht="6" customHeight="1" x14ac:dyDescent="0.2">
      <c r="A2" s="2"/>
      <c r="B2" s="2066"/>
      <c r="C2" s="2066"/>
      <c r="D2" s="2066"/>
      <c r="E2" s="4"/>
      <c r="F2" s="4"/>
      <c r="G2" s="4"/>
      <c r="H2" s="4"/>
      <c r="I2" s="4"/>
      <c r="J2" s="4"/>
      <c r="K2" s="4"/>
      <c r="L2" s="433"/>
      <c r="M2" s="2"/>
    </row>
    <row r="3" spans="1:13" ht="13.5" customHeight="1" thickBot="1" x14ac:dyDescent="0.25">
      <c r="A3" s="2"/>
      <c r="B3" s="4"/>
      <c r="C3" s="4"/>
      <c r="D3" s="4"/>
      <c r="E3" s="601"/>
      <c r="F3" s="601"/>
      <c r="G3" s="601"/>
      <c r="H3" s="601"/>
      <c r="I3" s="601"/>
      <c r="J3" s="601"/>
      <c r="K3" s="601" t="s">
        <v>68</v>
      </c>
      <c r="L3" s="163"/>
      <c r="M3" s="2"/>
    </row>
    <row r="4" spans="1:13" s="7" customFormat="1" ht="13.5" customHeight="1" thickBot="1" x14ac:dyDescent="0.25">
      <c r="A4" s="6"/>
      <c r="B4" s="14"/>
      <c r="C4" s="2123" t="s">
        <v>531</v>
      </c>
      <c r="D4" s="2124"/>
      <c r="E4" s="2124"/>
      <c r="F4" s="2124"/>
      <c r="G4" s="2124"/>
      <c r="H4" s="2124"/>
      <c r="I4" s="2124"/>
      <c r="J4" s="2124"/>
      <c r="K4" s="2125"/>
      <c r="L4" s="163"/>
      <c r="M4" s="6"/>
    </row>
    <row r="5" spans="1:13" ht="4.5" customHeight="1" x14ac:dyDescent="0.2">
      <c r="A5" s="2"/>
      <c r="B5" s="4"/>
      <c r="C5" s="2126" t="s">
        <v>83</v>
      </c>
      <c r="D5" s="2127"/>
      <c r="E5" s="1058"/>
      <c r="F5" s="1469"/>
      <c r="G5" s="1058"/>
      <c r="H5" s="1469"/>
      <c r="I5" s="1058"/>
      <c r="J5" s="1058"/>
      <c r="K5" s="1058"/>
      <c r="L5" s="163"/>
      <c r="M5" s="2"/>
    </row>
    <row r="6" spans="1:13" ht="13.5" customHeight="1" x14ac:dyDescent="0.2">
      <c r="A6" s="2"/>
      <c r="B6" s="4"/>
      <c r="C6" s="2126"/>
      <c r="D6" s="2127"/>
      <c r="E6" s="2138" t="s">
        <v>312</v>
      </c>
      <c r="F6" s="2138"/>
      <c r="G6" s="2138"/>
      <c r="H6" s="2138"/>
      <c r="I6" s="2139"/>
      <c r="J6" s="2141" t="s">
        <v>529</v>
      </c>
      <c r="K6" s="2141"/>
      <c r="L6" s="163"/>
      <c r="M6" s="2"/>
    </row>
    <row r="7" spans="1:13" ht="13.5" customHeight="1" x14ac:dyDescent="0.2">
      <c r="A7" s="2"/>
      <c r="B7" s="4"/>
      <c r="C7" s="2127"/>
      <c r="D7" s="2127"/>
      <c r="E7" s="2135">
        <v>2020</v>
      </c>
      <c r="F7" s="2136"/>
      <c r="G7" s="2134">
        <v>2021</v>
      </c>
      <c r="H7" s="2135"/>
      <c r="I7" s="2136"/>
      <c r="J7" s="2142" t="s">
        <v>530</v>
      </c>
      <c r="K7" s="2144" t="s">
        <v>88</v>
      </c>
      <c r="L7" s="163"/>
      <c r="M7" s="2"/>
    </row>
    <row r="8" spans="1:13" ht="13.5" customHeight="1" x14ac:dyDescent="0.2">
      <c r="A8" s="2"/>
      <c r="B8" s="4"/>
      <c r="C8" s="435"/>
      <c r="D8" s="435"/>
      <c r="E8" s="1056" t="s">
        <v>96</v>
      </c>
      <c r="F8" s="1056" t="s">
        <v>93</v>
      </c>
      <c r="G8" s="1079" t="s">
        <v>91</v>
      </c>
      <c r="H8" s="1056" t="s">
        <v>99</v>
      </c>
      <c r="I8" s="1303" t="s">
        <v>96</v>
      </c>
      <c r="J8" s="2143"/>
      <c r="K8" s="2145"/>
      <c r="L8" s="163"/>
      <c r="M8" s="2"/>
    </row>
    <row r="9" spans="1:13" s="438" customFormat="1" ht="23.25" customHeight="1" x14ac:dyDescent="0.2">
      <c r="A9" s="436"/>
      <c r="B9" s="437"/>
      <c r="C9" s="2122" t="s">
        <v>66</v>
      </c>
      <c r="D9" s="2122"/>
      <c r="E9" s="1304">
        <v>5.7</v>
      </c>
      <c r="F9" s="1304">
        <v>5.8</v>
      </c>
      <c r="G9" s="1304">
        <v>6</v>
      </c>
      <c r="H9" s="1304">
        <v>5.9</v>
      </c>
      <c r="I9" s="1304">
        <v>6</v>
      </c>
      <c r="J9" s="1305">
        <v>1.6949152542372836</v>
      </c>
      <c r="K9" s="1305">
        <v>5.2631578947368363</v>
      </c>
      <c r="L9" s="499"/>
      <c r="M9" s="436"/>
    </row>
    <row r="10" spans="1:13" ht="18.75" customHeight="1" x14ac:dyDescent="0.2">
      <c r="A10" s="2"/>
      <c r="B10" s="4"/>
      <c r="C10" s="155" t="s">
        <v>549</v>
      </c>
      <c r="D10" s="13"/>
      <c r="E10" s="845">
        <v>11.2</v>
      </c>
      <c r="F10" s="845">
        <v>11.5</v>
      </c>
      <c r="G10" s="845">
        <v>12</v>
      </c>
      <c r="H10" s="845">
        <v>11.6</v>
      </c>
      <c r="I10" s="845">
        <v>11.9</v>
      </c>
      <c r="J10" s="844">
        <v>2.5862068965517349</v>
      </c>
      <c r="K10" s="844">
        <v>6.25</v>
      </c>
      <c r="L10" s="499"/>
      <c r="M10" s="2"/>
    </row>
    <row r="11" spans="1:13" ht="18.75" customHeight="1" x14ac:dyDescent="0.2">
      <c r="A11" s="2"/>
      <c r="B11" s="4"/>
      <c r="C11" s="155" t="s">
        <v>230</v>
      </c>
      <c r="D11" s="20"/>
      <c r="E11" s="845">
        <v>7.8</v>
      </c>
      <c r="F11" s="845">
        <v>7.7</v>
      </c>
      <c r="G11" s="845">
        <v>7.9</v>
      </c>
      <c r="H11" s="845">
        <v>8</v>
      </c>
      <c r="I11" s="845">
        <v>8</v>
      </c>
      <c r="J11" s="844">
        <v>0</v>
      </c>
      <c r="K11" s="844">
        <v>2.5641025641025772</v>
      </c>
      <c r="L11" s="499"/>
      <c r="M11" s="2"/>
    </row>
    <row r="12" spans="1:13" ht="18.75" customHeight="1" x14ac:dyDescent="0.2">
      <c r="A12" s="2"/>
      <c r="B12" s="4"/>
      <c r="C12" s="155" t="s">
        <v>231</v>
      </c>
      <c r="D12" s="20"/>
      <c r="E12" s="845">
        <v>4.9000000000000004</v>
      </c>
      <c r="F12" s="845">
        <v>4.9000000000000004</v>
      </c>
      <c r="G12" s="845">
        <v>5</v>
      </c>
      <c r="H12" s="845">
        <v>5</v>
      </c>
      <c r="I12" s="845">
        <v>5.0999999999999996</v>
      </c>
      <c r="J12" s="844">
        <v>2.0000000000000018</v>
      </c>
      <c r="K12" s="844">
        <v>4.0816326530612068</v>
      </c>
      <c r="L12" s="499"/>
      <c r="M12" s="2"/>
    </row>
    <row r="13" spans="1:13" ht="18.75" customHeight="1" x14ac:dyDescent="0.2">
      <c r="A13" s="2"/>
      <c r="B13" s="4"/>
      <c r="C13" s="155" t="s">
        <v>82</v>
      </c>
      <c r="D13" s="13"/>
      <c r="E13" s="845">
        <v>4.8</v>
      </c>
      <c r="F13" s="845">
        <v>4.9000000000000004</v>
      </c>
      <c r="G13" s="845">
        <v>5</v>
      </c>
      <c r="H13" s="845">
        <v>4.9000000000000004</v>
      </c>
      <c r="I13" s="845">
        <v>4.9000000000000004</v>
      </c>
      <c r="J13" s="1299">
        <v>0</v>
      </c>
      <c r="K13" s="1299">
        <v>2.0833333333333481</v>
      </c>
      <c r="L13" s="434"/>
      <c r="M13" s="2"/>
    </row>
    <row r="14" spans="1:13" ht="18.75" customHeight="1" x14ac:dyDescent="0.2">
      <c r="A14" s="2"/>
      <c r="B14" s="4"/>
      <c r="C14" s="155" t="s">
        <v>232</v>
      </c>
      <c r="D14" s="20"/>
      <c r="E14" s="845">
        <v>5</v>
      </c>
      <c r="F14" s="845">
        <v>5.0999999999999996</v>
      </c>
      <c r="G14" s="845">
        <v>5.2</v>
      </c>
      <c r="H14" s="845">
        <v>5.3</v>
      </c>
      <c r="I14" s="845">
        <v>5.2</v>
      </c>
      <c r="J14" s="1299">
        <v>-1.8867924528301772</v>
      </c>
      <c r="K14" s="1299">
        <v>4.0000000000000036</v>
      </c>
      <c r="L14" s="434"/>
      <c r="M14" s="2"/>
    </row>
    <row r="15" spans="1:13" ht="18.75" customHeight="1" x14ac:dyDescent="0.2">
      <c r="A15" s="2"/>
      <c r="B15" s="4"/>
      <c r="C15" s="155" t="s">
        <v>81</v>
      </c>
      <c r="D15" s="20"/>
      <c r="E15" s="845">
        <v>5.0999999999999996</v>
      </c>
      <c r="F15" s="845">
        <v>5.3</v>
      </c>
      <c r="G15" s="845">
        <v>5.3</v>
      </c>
      <c r="H15" s="845">
        <v>5.3</v>
      </c>
      <c r="I15" s="845">
        <v>5.4</v>
      </c>
      <c r="J15" s="1299">
        <v>1.8867924528301883</v>
      </c>
      <c r="K15" s="1299">
        <v>5.8823529411764941</v>
      </c>
      <c r="L15" s="434"/>
      <c r="M15" s="2"/>
    </row>
    <row r="16" spans="1:13" ht="18.75" customHeight="1" x14ac:dyDescent="0.2">
      <c r="A16" s="2"/>
      <c r="B16" s="4"/>
      <c r="C16" s="155" t="s">
        <v>233</v>
      </c>
      <c r="D16" s="20"/>
      <c r="E16" s="845">
        <v>5.2</v>
      </c>
      <c r="F16" s="845">
        <v>5.0999999999999996</v>
      </c>
      <c r="G16" s="845">
        <v>5.3</v>
      </c>
      <c r="H16" s="845">
        <v>5.4</v>
      </c>
      <c r="I16" s="845">
        <v>5.4</v>
      </c>
      <c r="J16" s="1299">
        <v>0</v>
      </c>
      <c r="K16" s="1299">
        <v>3.8461538461538547</v>
      </c>
      <c r="L16" s="434"/>
      <c r="M16" s="2"/>
    </row>
    <row r="17" spans="1:13" ht="18.75" customHeight="1" x14ac:dyDescent="0.2">
      <c r="A17" s="2"/>
      <c r="B17" s="4"/>
      <c r="C17" s="155" t="s">
        <v>80</v>
      </c>
      <c r="D17" s="20"/>
      <c r="E17" s="845">
        <v>4.8</v>
      </c>
      <c r="F17" s="845">
        <v>4.9000000000000004</v>
      </c>
      <c r="G17" s="845">
        <v>5</v>
      </c>
      <c r="H17" s="845">
        <v>5</v>
      </c>
      <c r="I17" s="845">
        <v>5</v>
      </c>
      <c r="J17" s="1299">
        <v>0</v>
      </c>
      <c r="K17" s="1299">
        <v>4.1666666666666741</v>
      </c>
      <c r="L17" s="434"/>
      <c r="M17" s="2"/>
    </row>
    <row r="18" spans="1:13" ht="18.75" customHeight="1" x14ac:dyDescent="0.2">
      <c r="A18" s="2"/>
      <c r="B18" s="4"/>
      <c r="C18" s="155" t="s">
        <v>79</v>
      </c>
      <c r="D18" s="20"/>
      <c r="E18" s="845">
        <v>5.2</v>
      </c>
      <c r="F18" s="845">
        <v>5.3</v>
      </c>
      <c r="G18" s="845">
        <v>5.4</v>
      </c>
      <c r="H18" s="845">
        <v>5.4</v>
      </c>
      <c r="I18" s="845">
        <v>5.5</v>
      </c>
      <c r="J18" s="1299">
        <v>1.8518518518518379</v>
      </c>
      <c r="K18" s="1299">
        <v>5.7692307692307709</v>
      </c>
      <c r="L18" s="434"/>
      <c r="M18" s="2"/>
    </row>
    <row r="19" spans="1:13" ht="18.75" customHeight="1" x14ac:dyDescent="0.2">
      <c r="A19" s="2"/>
      <c r="B19" s="4"/>
      <c r="C19" s="155" t="s">
        <v>527</v>
      </c>
      <c r="D19" s="20"/>
      <c r="E19" s="845">
        <v>4.8</v>
      </c>
      <c r="F19" s="845">
        <v>4.9000000000000004</v>
      </c>
      <c r="G19" s="845">
        <v>5</v>
      </c>
      <c r="H19" s="845">
        <v>5</v>
      </c>
      <c r="I19" s="845">
        <v>5</v>
      </c>
      <c r="J19" s="1299">
        <v>0</v>
      </c>
      <c r="K19" s="1299">
        <v>4.1666666666666741</v>
      </c>
      <c r="L19" s="434"/>
      <c r="M19" s="2"/>
    </row>
    <row r="20" spans="1:13" ht="18.75" customHeight="1" x14ac:dyDescent="0.2">
      <c r="A20" s="2"/>
      <c r="B20" s="4"/>
      <c r="C20" s="155" t="s">
        <v>78</v>
      </c>
      <c r="D20" s="13"/>
      <c r="E20" s="845">
        <v>5.6</v>
      </c>
      <c r="F20" s="845">
        <v>5.6</v>
      </c>
      <c r="G20" s="845">
        <v>5.8</v>
      </c>
      <c r="H20" s="845">
        <v>5.7</v>
      </c>
      <c r="I20" s="845">
        <v>5.8</v>
      </c>
      <c r="J20" s="1299">
        <v>1.754385964912264</v>
      </c>
      <c r="K20" s="1299">
        <v>3.5714285714285809</v>
      </c>
      <c r="L20" s="434"/>
      <c r="M20" s="2"/>
    </row>
    <row r="21" spans="1:13" ht="18.75" customHeight="1" x14ac:dyDescent="0.2">
      <c r="A21" s="2"/>
      <c r="B21" s="4"/>
      <c r="C21" s="155" t="s">
        <v>528</v>
      </c>
      <c r="D21" s="20"/>
      <c r="E21" s="845">
        <v>5.4</v>
      </c>
      <c r="F21" s="845">
        <v>5.5</v>
      </c>
      <c r="G21" s="845">
        <v>5.6</v>
      </c>
      <c r="H21" s="845">
        <v>5.6</v>
      </c>
      <c r="I21" s="845">
        <v>5.7</v>
      </c>
      <c r="J21" s="1299">
        <v>1.7857142857143016</v>
      </c>
      <c r="K21" s="1299">
        <v>5.555555555555558</v>
      </c>
      <c r="L21" s="434"/>
      <c r="M21" s="2"/>
    </row>
    <row r="22" spans="1:13" ht="18.75" customHeight="1" x14ac:dyDescent="0.2">
      <c r="A22" s="2"/>
      <c r="B22" s="4"/>
      <c r="C22" s="155" t="s">
        <v>236</v>
      </c>
      <c r="D22" s="20"/>
      <c r="E22" s="845">
        <v>5.5</v>
      </c>
      <c r="F22" s="845">
        <v>5.5</v>
      </c>
      <c r="G22" s="845">
        <v>5.6</v>
      </c>
      <c r="H22" s="845">
        <v>5.7</v>
      </c>
      <c r="I22" s="845">
        <v>5.8</v>
      </c>
      <c r="J22" s="1299">
        <v>1.754385964912264</v>
      </c>
      <c r="K22" s="1299">
        <v>5.4545454545454453</v>
      </c>
      <c r="L22" s="434"/>
      <c r="M22" s="2"/>
    </row>
    <row r="23" spans="1:13" ht="18.75" customHeight="1" x14ac:dyDescent="0.2">
      <c r="A23" s="2"/>
      <c r="B23" s="4"/>
      <c r="C23" s="155" t="s">
        <v>301</v>
      </c>
      <c r="D23" s="20"/>
      <c r="E23" s="845">
        <v>5.6</v>
      </c>
      <c r="F23" s="845">
        <v>5.6</v>
      </c>
      <c r="G23" s="845">
        <v>5.7</v>
      </c>
      <c r="H23" s="845">
        <v>5.8</v>
      </c>
      <c r="I23" s="845">
        <v>5.8</v>
      </c>
      <c r="J23" s="1299">
        <v>0</v>
      </c>
      <c r="K23" s="1299">
        <v>3.5714285714285809</v>
      </c>
      <c r="L23" s="434"/>
      <c r="M23" s="2"/>
    </row>
    <row r="24" spans="1:13" ht="18.75" customHeight="1" x14ac:dyDescent="0.2">
      <c r="A24" s="2"/>
      <c r="B24" s="4"/>
      <c r="C24" s="155" t="s">
        <v>302</v>
      </c>
      <c r="D24" s="20"/>
      <c r="E24" s="845">
        <v>4.7</v>
      </c>
      <c r="F24" s="845">
        <v>7.7</v>
      </c>
      <c r="G24" s="845">
        <v>4.9000000000000004</v>
      </c>
      <c r="H24" s="845">
        <v>4.9000000000000004</v>
      </c>
      <c r="I24" s="845">
        <v>4.9000000000000004</v>
      </c>
      <c r="J24" s="1299">
        <v>0</v>
      </c>
      <c r="K24" s="1299">
        <v>4.2553191489361764</v>
      </c>
      <c r="L24" s="434"/>
      <c r="M24" s="2"/>
    </row>
    <row r="25" spans="1:13" ht="8.25" customHeight="1" thickBot="1" x14ac:dyDescent="0.25">
      <c r="A25" s="2"/>
      <c r="B25" s="4"/>
      <c r="C25" s="1059"/>
      <c r="D25" s="1059"/>
      <c r="E25" s="439"/>
      <c r="F25" s="439"/>
      <c r="G25" s="439"/>
      <c r="H25" s="439"/>
      <c r="I25" s="439"/>
      <c r="J25" s="439"/>
      <c r="K25" s="439"/>
      <c r="L25" s="434"/>
      <c r="M25" s="2"/>
    </row>
    <row r="26" spans="1:13" s="7" customFormat="1" ht="13.5" customHeight="1" thickBot="1" x14ac:dyDescent="0.25">
      <c r="A26" s="6"/>
      <c r="B26" s="14"/>
      <c r="C26" s="2123" t="s">
        <v>532</v>
      </c>
      <c r="D26" s="2124"/>
      <c r="E26" s="2124"/>
      <c r="F26" s="2124"/>
      <c r="G26" s="2124"/>
      <c r="H26" s="2124"/>
      <c r="I26" s="2124"/>
      <c r="J26" s="2124"/>
      <c r="K26" s="2125"/>
      <c r="L26" s="434"/>
      <c r="M26" s="6"/>
    </row>
    <row r="27" spans="1:13" ht="4.5" customHeight="1" x14ac:dyDescent="0.2">
      <c r="A27" s="2"/>
      <c r="B27" s="4"/>
      <c r="C27" s="2126" t="s">
        <v>83</v>
      </c>
      <c r="D27" s="2127"/>
      <c r="E27" s="1059"/>
      <c r="F27" s="1059"/>
      <c r="G27" s="1059"/>
      <c r="H27" s="1059"/>
      <c r="I27" s="1059"/>
      <c r="J27" s="1059"/>
      <c r="K27" s="1059"/>
      <c r="L27" s="434"/>
      <c r="M27" s="2"/>
    </row>
    <row r="28" spans="1:13" ht="13.5" customHeight="1" x14ac:dyDescent="0.2">
      <c r="A28" s="2"/>
      <c r="B28" s="4"/>
      <c r="C28" s="2126"/>
      <c r="D28" s="2127"/>
      <c r="E28" s="2138" t="s">
        <v>318</v>
      </c>
      <c r="F28" s="2138"/>
      <c r="G28" s="2138"/>
      <c r="H28" s="2138"/>
      <c r="I28" s="2138"/>
      <c r="J28" s="2140" t="s">
        <v>529</v>
      </c>
      <c r="K28" s="2130"/>
      <c r="L28" s="163"/>
      <c r="M28" s="2"/>
    </row>
    <row r="29" spans="1:13" ht="13.5" customHeight="1" x14ac:dyDescent="0.2">
      <c r="A29" s="2"/>
      <c r="B29" s="4"/>
      <c r="C29" s="2127"/>
      <c r="D29" s="2127"/>
      <c r="E29" s="2135">
        <v>2020</v>
      </c>
      <c r="F29" s="2136"/>
      <c r="G29" s="2134">
        <v>2021</v>
      </c>
      <c r="H29" s="2135"/>
      <c r="I29" s="2136"/>
      <c r="J29" s="2128" t="s">
        <v>530</v>
      </c>
      <c r="K29" s="2130" t="s">
        <v>88</v>
      </c>
      <c r="L29" s="163"/>
      <c r="M29" s="2"/>
    </row>
    <row r="30" spans="1:13" ht="13.5" customHeight="1" x14ac:dyDescent="0.2">
      <c r="A30" s="2"/>
      <c r="B30" s="4"/>
      <c r="C30" s="435"/>
      <c r="D30" s="435"/>
      <c r="E30" s="1056" t="s">
        <v>96</v>
      </c>
      <c r="F30" s="1056" t="s">
        <v>93</v>
      </c>
      <c r="G30" s="1079" t="s">
        <v>91</v>
      </c>
      <c r="H30" s="1056" t="s">
        <v>99</v>
      </c>
      <c r="I30" s="1303" t="s">
        <v>96</v>
      </c>
      <c r="J30" s="2129"/>
      <c r="K30" s="2131"/>
      <c r="L30" s="163"/>
      <c r="M30" s="2"/>
    </row>
    <row r="31" spans="1:13" s="438" customFormat="1" ht="23.25" customHeight="1" x14ac:dyDescent="0.2">
      <c r="A31" s="436"/>
      <c r="B31" s="437"/>
      <c r="C31" s="2122" t="s">
        <v>66</v>
      </c>
      <c r="D31" s="2122"/>
      <c r="E31" s="843">
        <v>988.3</v>
      </c>
      <c r="F31" s="843">
        <v>1002.1</v>
      </c>
      <c r="G31" s="843">
        <v>1035.0999999999999</v>
      </c>
      <c r="H31" s="843">
        <v>1029.3</v>
      </c>
      <c r="I31" s="843">
        <v>1034.3</v>
      </c>
      <c r="J31" s="843">
        <v>0.5</v>
      </c>
      <c r="K31" s="843">
        <v>4.5999999999999996</v>
      </c>
      <c r="L31" s="499"/>
      <c r="M31" s="436"/>
    </row>
    <row r="32" spans="1:13" ht="18.75" customHeight="1" x14ac:dyDescent="0.2">
      <c r="A32" s="2"/>
      <c r="B32" s="4"/>
      <c r="C32" s="155" t="s">
        <v>549</v>
      </c>
      <c r="D32" s="13"/>
      <c r="E32" s="844">
        <v>1933.6</v>
      </c>
      <c r="F32" s="844">
        <v>1975.5</v>
      </c>
      <c r="G32" s="844">
        <v>2056.1999999999998</v>
      </c>
      <c r="H32" s="844">
        <v>1989</v>
      </c>
      <c r="I32" s="844">
        <v>2039.8</v>
      </c>
      <c r="J32" s="844">
        <v>2.5</v>
      </c>
      <c r="K32" s="844">
        <v>5.5</v>
      </c>
      <c r="L32" s="499"/>
      <c r="M32" s="2"/>
    </row>
    <row r="33" spans="1:13" ht="18.75" customHeight="1" x14ac:dyDescent="0.2">
      <c r="A33" s="2"/>
      <c r="B33" s="4"/>
      <c r="C33" s="155" t="s">
        <v>230</v>
      </c>
      <c r="D33" s="20"/>
      <c r="E33" s="844">
        <v>1346.7</v>
      </c>
      <c r="F33" s="844">
        <v>1338.6</v>
      </c>
      <c r="G33" s="844">
        <v>1362.5</v>
      </c>
      <c r="H33" s="844">
        <v>1383.8</v>
      </c>
      <c r="I33" s="844">
        <v>1394.1</v>
      </c>
      <c r="J33" s="844">
        <v>0.7</v>
      </c>
      <c r="K33" s="844">
        <v>3.5</v>
      </c>
      <c r="L33" s="499"/>
      <c r="M33" s="2"/>
    </row>
    <row r="34" spans="1:13" ht="18.75" customHeight="1" x14ac:dyDescent="0.2">
      <c r="A34" s="2"/>
      <c r="B34" s="4"/>
      <c r="C34" s="155" t="s">
        <v>231</v>
      </c>
      <c r="D34" s="20"/>
      <c r="E34" s="844">
        <v>841.8</v>
      </c>
      <c r="F34" s="844">
        <v>852.2</v>
      </c>
      <c r="G34" s="844">
        <v>874</v>
      </c>
      <c r="H34" s="844">
        <v>874.3</v>
      </c>
      <c r="I34" s="844">
        <v>876.1</v>
      </c>
      <c r="J34" s="844">
        <v>0.2</v>
      </c>
      <c r="K34" s="844">
        <v>4.0999999999999996</v>
      </c>
      <c r="L34" s="499"/>
      <c r="M34" s="2"/>
    </row>
    <row r="35" spans="1:13" ht="18.75" customHeight="1" x14ac:dyDescent="0.2">
      <c r="A35" s="2"/>
      <c r="B35" s="4"/>
      <c r="C35" s="155" t="s">
        <v>82</v>
      </c>
      <c r="D35" s="13"/>
      <c r="E35" s="844">
        <v>828.8</v>
      </c>
      <c r="F35" s="844">
        <v>843.2</v>
      </c>
      <c r="G35" s="844">
        <v>861.3</v>
      </c>
      <c r="H35" s="844">
        <v>856.9</v>
      </c>
      <c r="I35" s="844">
        <v>857.6</v>
      </c>
      <c r="J35" s="844">
        <v>0.1</v>
      </c>
      <c r="K35" s="844">
        <v>3.5</v>
      </c>
      <c r="L35" s="434"/>
      <c r="M35" s="2"/>
    </row>
    <row r="36" spans="1:13" ht="18.75" customHeight="1" x14ac:dyDescent="0.2">
      <c r="A36" s="2"/>
      <c r="B36" s="4"/>
      <c r="C36" s="155" t="s">
        <v>232</v>
      </c>
      <c r="D36" s="20"/>
      <c r="E36" s="844">
        <v>874.1</v>
      </c>
      <c r="F36" s="844">
        <v>880.1</v>
      </c>
      <c r="G36" s="844">
        <v>902.6</v>
      </c>
      <c r="H36" s="844">
        <v>910.2</v>
      </c>
      <c r="I36" s="844">
        <v>907.3</v>
      </c>
      <c r="J36" s="844">
        <v>-0.3</v>
      </c>
      <c r="K36" s="844">
        <v>3.8</v>
      </c>
      <c r="L36" s="434"/>
      <c r="M36" s="2"/>
    </row>
    <row r="37" spans="1:13" ht="18.75" customHeight="1" x14ac:dyDescent="0.2">
      <c r="A37" s="2"/>
      <c r="B37" s="4"/>
      <c r="C37" s="155" t="s">
        <v>81</v>
      </c>
      <c r="D37" s="20"/>
      <c r="E37" s="844">
        <v>888.5</v>
      </c>
      <c r="F37" s="844">
        <v>914.1</v>
      </c>
      <c r="G37" s="844">
        <v>921.1</v>
      </c>
      <c r="H37" s="844">
        <v>916.8</v>
      </c>
      <c r="I37" s="844">
        <v>934.9</v>
      </c>
      <c r="J37" s="844">
        <v>2</v>
      </c>
      <c r="K37" s="844">
        <v>5.2</v>
      </c>
      <c r="L37" s="434"/>
      <c r="M37" s="2"/>
    </row>
    <row r="38" spans="1:13" ht="18.75" customHeight="1" x14ac:dyDescent="0.2">
      <c r="A38" s="2"/>
      <c r="B38" s="4"/>
      <c r="C38" s="155" t="s">
        <v>233</v>
      </c>
      <c r="D38" s="20"/>
      <c r="E38" s="844">
        <v>902.1</v>
      </c>
      <c r="F38" s="844">
        <v>890.8</v>
      </c>
      <c r="G38" s="844">
        <v>923.3</v>
      </c>
      <c r="H38" s="844">
        <v>930.4</v>
      </c>
      <c r="I38" s="844">
        <v>930.8</v>
      </c>
      <c r="J38" s="844">
        <v>0</v>
      </c>
      <c r="K38" s="844">
        <v>3.2</v>
      </c>
      <c r="L38" s="434"/>
      <c r="M38" s="2"/>
    </row>
    <row r="39" spans="1:13" ht="18.75" customHeight="1" x14ac:dyDescent="0.2">
      <c r="A39" s="2"/>
      <c r="B39" s="4"/>
      <c r="C39" s="155" t="s">
        <v>80</v>
      </c>
      <c r="D39" s="20"/>
      <c r="E39" s="844">
        <v>833.4</v>
      </c>
      <c r="F39" s="844">
        <v>844.8</v>
      </c>
      <c r="G39" s="844">
        <v>864.9</v>
      </c>
      <c r="H39" s="844">
        <v>864.7</v>
      </c>
      <c r="I39" s="844">
        <v>867.1</v>
      </c>
      <c r="J39" s="844">
        <v>0.3</v>
      </c>
      <c r="K39" s="844">
        <v>4</v>
      </c>
      <c r="L39" s="434"/>
      <c r="M39" s="2"/>
    </row>
    <row r="40" spans="1:13" ht="18.75" customHeight="1" x14ac:dyDescent="0.2">
      <c r="A40" s="2"/>
      <c r="B40" s="4"/>
      <c r="C40" s="155" t="s">
        <v>79</v>
      </c>
      <c r="D40" s="20"/>
      <c r="E40" s="844">
        <v>908.3</v>
      </c>
      <c r="F40" s="844">
        <v>917.2</v>
      </c>
      <c r="G40" s="844">
        <v>941.3</v>
      </c>
      <c r="H40" s="844">
        <v>943.9</v>
      </c>
      <c r="I40" s="844">
        <v>948.1</v>
      </c>
      <c r="J40" s="844">
        <v>0.4</v>
      </c>
      <c r="K40" s="844">
        <v>4.4000000000000004</v>
      </c>
      <c r="L40" s="434"/>
      <c r="M40" s="2"/>
    </row>
    <row r="41" spans="1:13" ht="18.75" customHeight="1" x14ac:dyDescent="0.2">
      <c r="A41" s="2"/>
      <c r="B41" s="4"/>
      <c r="C41" s="155" t="s">
        <v>234</v>
      </c>
      <c r="D41" s="20"/>
      <c r="E41" s="844">
        <v>834.1</v>
      </c>
      <c r="F41" s="844">
        <v>841</v>
      </c>
      <c r="G41" s="844">
        <v>865.6</v>
      </c>
      <c r="H41" s="844">
        <v>867.8</v>
      </c>
      <c r="I41" s="844">
        <v>869.1</v>
      </c>
      <c r="J41" s="844">
        <v>0.1</v>
      </c>
      <c r="K41" s="844">
        <v>4.2</v>
      </c>
      <c r="L41" s="434"/>
      <c r="M41" s="2"/>
    </row>
    <row r="42" spans="1:13" ht="18.75" customHeight="1" x14ac:dyDescent="0.2">
      <c r="A42" s="2"/>
      <c r="B42" s="4"/>
      <c r="C42" s="155" t="s">
        <v>78</v>
      </c>
      <c r="D42" s="13"/>
      <c r="E42" s="844">
        <v>964</v>
      </c>
      <c r="F42" s="844">
        <v>975.6</v>
      </c>
      <c r="G42" s="844">
        <v>998.7</v>
      </c>
      <c r="H42" s="844">
        <v>995.9</v>
      </c>
      <c r="I42" s="844">
        <v>1003.4</v>
      </c>
      <c r="J42" s="844">
        <v>0.7</v>
      </c>
      <c r="K42" s="844">
        <v>4.0999999999999996</v>
      </c>
      <c r="L42" s="434"/>
      <c r="M42" s="2"/>
    </row>
    <row r="43" spans="1:13" ht="18.75" customHeight="1" x14ac:dyDescent="0.2">
      <c r="A43" s="2"/>
      <c r="B43" s="4"/>
      <c r="C43" s="155" t="s">
        <v>235</v>
      </c>
      <c r="D43" s="20"/>
      <c r="E43" s="844">
        <v>937.8</v>
      </c>
      <c r="F43" s="844">
        <v>974.1</v>
      </c>
      <c r="G43" s="844">
        <v>974.5</v>
      </c>
      <c r="H43" s="844">
        <v>972.9</v>
      </c>
      <c r="I43" s="844">
        <v>980.4</v>
      </c>
      <c r="J43" s="844">
        <v>0.8</v>
      </c>
      <c r="K43" s="844">
        <v>4.5</v>
      </c>
      <c r="L43" s="434"/>
      <c r="M43" s="2"/>
    </row>
    <row r="44" spans="1:13" ht="18.75" customHeight="1" x14ac:dyDescent="0.2">
      <c r="A44" s="2"/>
      <c r="B44" s="4"/>
      <c r="C44" s="155" t="s">
        <v>236</v>
      </c>
      <c r="D44" s="20"/>
      <c r="E44" s="844">
        <v>951</v>
      </c>
      <c r="F44" s="844">
        <v>956.4</v>
      </c>
      <c r="G44" s="844">
        <v>978.1</v>
      </c>
      <c r="H44" s="844">
        <v>992.6</v>
      </c>
      <c r="I44" s="844">
        <v>1001.8</v>
      </c>
      <c r="J44" s="844">
        <v>0.9</v>
      </c>
      <c r="K44" s="844">
        <v>5.3</v>
      </c>
      <c r="L44" s="434"/>
      <c r="M44" s="2"/>
    </row>
    <row r="45" spans="1:13" ht="18.75" customHeight="1" x14ac:dyDescent="0.2">
      <c r="A45" s="2"/>
      <c r="B45" s="4"/>
      <c r="C45" s="155" t="s">
        <v>301</v>
      </c>
      <c r="D45" s="20"/>
      <c r="E45" s="844">
        <v>975.9</v>
      </c>
      <c r="F45" s="844">
        <v>970.9</v>
      </c>
      <c r="G45" s="844">
        <v>985.6</v>
      </c>
      <c r="H45" s="844">
        <v>1002.2</v>
      </c>
      <c r="I45" s="844">
        <v>1010.7</v>
      </c>
      <c r="J45" s="844">
        <v>0.9</v>
      </c>
      <c r="K45" s="844">
        <v>3.6</v>
      </c>
      <c r="L45" s="434"/>
      <c r="M45" s="2"/>
    </row>
    <row r="46" spans="1:13" ht="18.75" customHeight="1" x14ac:dyDescent="0.2">
      <c r="A46" s="2"/>
      <c r="B46" s="4"/>
      <c r="C46" s="155" t="s">
        <v>302</v>
      </c>
      <c r="D46" s="20"/>
      <c r="E46" s="844">
        <v>813.1</v>
      </c>
      <c r="F46" s="844">
        <v>820.4</v>
      </c>
      <c r="G46" s="844">
        <v>841.6</v>
      </c>
      <c r="H46" s="844">
        <v>843.5</v>
      </c>
      <c r="I46" s="844">
        <v>846.9</v>
      </c>
      <c r="J46" s="844">
        <v>0.4</v>
      </c>
      <c r="K46" s="844">
        <v>4.2</v>
      </c>
      <c r="L46" s="434"/>
      <c r="M46" s="2"/>
    </row>
    <row r="47" spans="1:13" s="440" customFormat="1" ht="47.25" customHeight="1" x14ac:dyDescent="0.2">
      <c r="A47" s="600"/>
      <c r="B47" s="600"/>
      <c r="C47" s="2132" t="s">
        <v>593</v>
      </c>
      <c r="D47" s="2133"/>
      <c r="E47" s="2133"/>
      <c r="F47" s="2133"/>
      <c r="G47" s="2133"/>
      <c r="H47" s="2133"/>
      <c r="I47" s="2133"/>
      <c r="J47" s="2133"/>
      <c r="K47" s="2133"/>
      <c r="L47" s="500"/>
      <c r="M47" s="600"/>
    </row>
    <row r="48" spans="1:13" ht="13.5" customHeight="1" x14ac:dyDescent="0.2">
      <c r="A48" s="2"/>
      <c r="B48" s="4"/>
      <c r="C48" s="40" t="s">
        <v>467</v>
      </c>
      <c r="D48" s="1058"/>
      <c r="E48" s="1058"/>
      <c r="F48" s="1469"/>
      <c r="I48" s="911"/>
      <c r="J48" s="1058"/>
      <c r="K48" s="1058"/>
      <c r="L48" s="434"/>
      <c r="M48" s="2"/>
    </row>
    <row r="49" spans="1:13" ht="13.5" customHeight="1" x14ac:dyDescent="0.2">
      <c r="A49" s="2"/>
      <c r="B49" s="2"/>
      <c r="C49" s="2"/>
      <c r="D49" s="600"/>
      <c r="E49" s="4"/>
      <c r="F49" s="4"/>
      <c r="G49" s="4"/>
      <c r="H49" s="4"/>
      <c r="I49" s="4"/>
      <c r="J49" s="2121">
        <v>44501</v>
      </c>
      <c r="K49" s="2121"/>
      <c r="L49" s="197">
        <v>15</v>
      </c>
      <c r="M49" s="2"/>
    </row>
  </sheetData>
  <mergeCells count="22">
    <mergeCell ref="B1:D1"/>
    <mergeCell ref="B2:D2"/>
    <mergeCell ref="C4:K4"/>
    <mergeCell ref="C5:D7"/>
    <mergeCell ref="G7:I7"/>
    <mergeCell ref="E7:F7"/>
    <mergeCell ref="E6:I6"/>
    <mergeCell ref="J6:K6"/>
    <mergeCell ref="J7:J8"/>
    <mergeCell ref="K7:K8"/>
    <mergeCell ref="J49:K49"/>
    <mergeCell ref="C9:D9"/>
    <mergeCell ref="C26:K26"/>
    <mergeCell ref="C27:D29"/>
    <mergeCell ref="C31:D31"/>
    <mergeCell ref="J29:J30"/>
    <mergeCell ref="K29:K30"/>
    <mergeCell ref="C47:K47"/>
    <mergeCell ref="G29:I29"/>
    <mergeCell ref="E29:F29"/>
    <mergeCell ref="E28:I28"/>
    <mergeCell ref="J28:K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zoomScale="110" zoomScaleNormal="110" workbookViewId="0"/>
  </sheetViews>
  <sheetFormatPr defaultColWidth="9.28515625" defaultRowHeight="12.75" x14ac:dyDescent="0.2"/>
  <cols>
    <col min="1" max="1" width="1" style="320" customWidth="1"/>
    <col min="2" max="2" width="2.5703125" style="320" customWidth="1"/>
    <col min="3" max="3" width="2.28515625" style="320" customWidth="1"/>
    <col min="4" max="4" width="26" style="376" customWidth="1"/>
    <col min="5" max="5" width="5" style="376" customWidth="1"/>
    <col min="6" max="6" width="5.28515625" style="376" customWidth="1"/>
    <col min="7" max="11" width="5" style="320" customWidth="1"/>
    <col min="12" max="12" width="5.5703125" style="320" customWidth="1"/>
    <col min="13" max="15" width="5.42578125" style="320" customWidth="1"/>
    <col min="16" max="16" width="5" style="320" customWidth="1"/>
    <col min="17" max="17" width="5.140625" style="320" customWidth="1"/>
    <col min="18" max="18" width="2.5703125" style="320" customWidth="1"/>
    <col min="19" max="19" width="1" style="320" customWidth="1"/>
    <col min="20" max="20" width="9.42578125" style="320" customWidth="1"/>
    <col min="21" max="21" width="7.5703125" style="827" customWidth="1"/>
    <col min="22" max="22" width="6.5703125" style="320" bestFit="1" customWidth="1"/>
    <col min="23" max="23" width="5.5703125" style="320" customWidth="1"/>
    <col min="24" max="16384" width="9.28515625" style="320"/>
  </cols>
  <sheetData>
    <row r="1" spans="1:36" ht="13.5" customHeight="1" x14ac:dyDescent="0.2">
      <c r="A1" s="315"/>
      <c r="B1" s="376"/>
      <c r="C1" s="2163" t="s">
        <v>33</v>
      </c>
      <c r="D1" s="2163"/>
      <c r="E1" s="2163"/>
      <c r="F1" s="2163"/>
      <c r="G1" s="325"/>
      <c r="H1" s="325"/>
      <c r="I1" s="325"/>
      <c r="J1" s="2171" t="s">
        <v>372</v>
      </c>
      <c r="K1" s="2171"/>
      <c r="L1" s="2171"/>
      <c r="M1" s="2171"/>
      <c r="N1" s="2171"/>
      <c r="O1" s="2171"/>
      <c r="P1" s="2171"/>
      <c r="Q1" s="503"/>
      <c r="R1" s="503"/>
      <c r="S1" s="315"/>
    </row>
    <row r="2" spans="1:36" ht="6" customHeight="1" x14ac:dyDescent="0.2">
      <c r="A2" s="502"/>
      <c r="B2" s="428"/>
      <c r="C2" s="802"/>
      <c r="D2" s="853"/>
      <c r="E2" s="365"/>
      <c r="F2" s="365"/>
      <c r="G2" s="365"/>
      <c r="H2" s="365"/>
      <c r="I2" s="365"/>
      <c r="J2" s="365"/>
      <c r="K2" s="365"/>
      <c r="L2" s="365"/>
      <c r="M2" s="365"/>
      <c r="N2" s="365"/>
      <c r="O2" s="365"/>
      <c r="P2" s="365"/>
      <c r="Q2" s="365"/>
      <c r="R2" s="325"/>
      <c r="S2" s="325"/>
    </row>
    <row r="3" spans="1:36" ht="11.25" customHeight="1" thickBot="1" x14ac:dyDescent="0.25">
      <c r="A3" s="315"/>
      <c r="B3" s="377"/>
      <c r="C3" s="373"/>
      <c r="D3" s="373"/>
      <c r="E3" s="325"/>
      <c r="F3" s="325"/>
      <c r="G3" s="325"/>
      <c r="H3" s="325"/>
      <c r="I3" s="325"/>
      <c r="J3" s="629"/>
      <c r="K3" s="629"/>
      <c r="L3" s="629"/>
      <c r="M3" s="629"/>
      <c r="N3" s="629"/>
      <c r="O3" s="629"/>
      <c r="P3" s="629"/>
      <c r="Q3" s="629" t="s">
        <v>68</v>
      </c>
      <c r="R3" s="325"/>
      <c r="S3" s="325"/>
    </row>
    <row r="4" spans="1:36" ht="13.5" customHeight="1" thickBot="1" x14ac:dyDescent="0.25">
      <c r="A4" s="315"/>
      <c r="B4" s="377"/>
      <c r="C4" s="2164" t="s">
        <v>124</v>
      </c>
      <c r="D4" s="2165"/>
      <c r="E4" s="2165"/>
      <c r="F4" s="2165"/>
      <c r="G4" s="2165"/>
      <c r="H4" s="2165"/>
      <c r="I4" s="2165"/>
      <c r="J4" s="2165"/>
      <c r="K4" s="2165"/>
      <c r="L4" s="2165"/>
      <c r="M4" s="2165"/>
      <c r="N4" s="2165"/>
      <c r="O4" s="2165"/>
      <c r="P4" s="2165"/>
      <c r="Q4" s="2166"/>
      <c r="R4" s="325"/>
      <c r="S4" s="325"/>
    </row>
    <row r="5" spans="1:36" ht="3.75" customHeight="1" x14ac:dyDescent="0.2">
      <c r="A5" s="315"/>
      <c r="B5" s="377"/>
      <c r="C5" s="373"/>
      <c r="D5" s="373"/>
      <c r="E5" s="325"/>
      <c r="F5" s="325"/>
      <c r="G5" s="333"/>
      <c r="H5" s="325"/>
      <c r="I5" s="325"/>
      <c r="J5" s="386"/>
      <c r="K5" s="386"/>
      <c r="L5" s="386"/>
      <c r="M5" s="386"/>
      <c r="N5" s="386"/>
      <c r="O5" s="386"/>
      <c r="P5" s="386"/>
      <c r="Q5" s="386"/>
      <c r="R5" s="325"/>
      <c r="S5" s="325"/>
    </row>
    <row r="6" spans="1:36" ht="13.5" customHeight="1" x14ac:dyDescent="0.2">
      <c r="A6" s="315"/>
      <c r="B6" s="377"/>
      <c r="C6" s="2156" t="s">
        <v>123</v>
      </c>
      <c r="D6" s="2157"/>
      <c r="E6" s="2157"/>
      <c r="F6" s="2157"/>
      <c r="G6" s="2157"/>
      <c r="H6" s="2157"/>
      <c r="I6" s="2157"/>
      <c r="J6" s="2157"/>
      <c r="K6" s="2157"/>
      <c r="L6" s="2157"/>
      <c r="M6" s="2157"/>
      <c r="N6" s="2157"/>
      <c r="O6" s="2157"/>
      <c r="P6" s="2157"/>
      <c r="Q6" s="2158"/>
      <c r="R6" s="325"/>
      <c r="S6" s="325"/>
      <c r="T6" s="871"/>
      <c r="U6" s="1772"/>
      <c r="V6" s="871"/>
      <c r="W6" s="871"/>
      <c r="X6" s="871"/>
      <c r="Y6" s="871"/>
      <c r="Z6" s="871"/>
      <c r="AA6" s="871"/>
      <c r="AB6" s="871"/>
      <c r="AC6" s="871"/>
    </row>
    <row r="7" spans="1:36" ht="1.9" customHeight="1" x14ac:dyDescent="0.2">
      <c r="A7" s="315"/>
      <c r="B7" s="377"/>
      <c r="C7" s="2167" t="s">
        <v>76</v>
      </c>
      <c r="D7" s="2167"/>
      <c r="E7" s="1037"/>
      <c r="F7" s="1037"/>
      <c r="G7" s="1037"/>
      <c r="H7" s="1037"/>
      <c r="I7" s="1037"/>
      <c r="J7" s="2169"/>
      <c r="K7" s="2169"/>
      <c r="L7" s="2169"/>
      <c r="M7" s="2169"/>
      <c r="N7" s="2169"/>
      <c r="O7" s="2169"/>
      <c r="P7" s="2170"/>
      <c r="Q7" s="2170"/>
      <c r="R7" s="325"/>
      <c r="S7" s="325"/>
      <c r="T7" s="871"/>
      <c r="U7" s="1772"/>
      <c r="V7" s="871"/>
      <c r="W7" s="871"/>
      <c r="X7" s="871"/>
      <c r="Y7" s="871"/>
      <c r="Z7" s="871"/>
      <c r="AA7" s="871"/>
      <c r="AB7" s="871"/>
      <c r="AC7" s="871"/>
    </row>
    <row r="8" spans="1:36" ht="11.25" customHeight="1" x14ac:dyDescent="0.2">
      <c r="A8" s="315"/>
      <c r="B8" s="377"/>
      <c r="C8" s="2168"/>
      <c r="D8" s="2168"/>
      <c r="E8" s="1077" t="s">
        <v>33</v>
      </c>
      <c r="F8" s="1077" t="s">
        <v>692</v>
      </c>
      <c r="G8" s="1042" t="s">
        <v>33</v>
      </c>
      <c r="H8" s="1084" t="s">
        <v>33</v>
      </c>
      <c r="I8" s="1042" t="s">
        <v>33</v>
      </c>
      <c r="J8" s="1042" t="s">
        <v>33</v>
      </c>
      <c r="K8" s="1042" t="s">
        <v>33</v>
      </c>
      <c r="L8" s="1042" t="s">
        <v>693</v>
      </c>
      <c r="M8" s="1042" t="s">
        <v>33</v>
      </c>
      <c r="N8" s="1042" t="s">
        <v>33</v>
      </c>
      <c r="O8" s="1042" t="s">
        <v>33</v>
      </c>
      <c r="P8" s="1042" t="s">
        <v>33</v>
      </c>
      <c r="Q8" s="1042" t="s">
        <v>33</v>
      </c>
      <c r="R8" s="325"/>
      <c r="S8" s="325"/>
      <c r="T8" s="1773"/>
      <c r="U8" s="1774"/>
      <c r="V8" s="871"/>
      <c r="W8" s="871"/>
      <c r="X8" s="871"/>
      <c r="Y8" s="871"/>
      <c r="Z8" s="871"/>
      <c r="AA8" s="871"/>
      <c r="AB8" s="871"/>
      <c r="AC8" s="871"/>
    </row>
    <row r="9" spans="1:36" ht="11.25" customHeight="1" x14ac:dyDescent="0.2">
      <c r="A9" s="315"/>
      <c r="B9" s="377"/>
      <c r="C9" s="330"/>
      <c r="D9" s="330"/>
      <c r="E9" s="1070" t="s">
        <v>93</v>
      </c>
      <c r="F9" s="1070" t="s">
        <v>92</v>
      </c>
      <c r="G9" s="1070" t="s">
        <v>468</v>
      </c>
      <c r="H9" s="1074" t="s">
        <v>91</v>
      </c>
      <c r="I9" s="1074" t="s">
        <v>469</v>
      </c>
      <c r="J9" s="1074" t="s">
        <v>100</v>
      </c>
      <c r="K9" s="1070" t="s">
        <v>99</v>
      </c>
      <c r="L9" s="860" t="s">
        <v>98</v>
      </c>
      <c r="M9" s="860" t="s">
        <v>97</v>
      </c>
      <c r="N9" s="699" t="s">
        <v>96</v>
      </c>
      <c r="O9" s="699" t="s">
        <v>95</v>
      </c>
      <c r="P9" s="699" t="s">
        <v>94</v>
      </c>
      <c r="Q9" s="699" t="s">
        <v>93</v>
      </c>
      <c r="S9" s="325"/>
      <c r="T9" s="871"/>
      <c r="U9" s="1775"/>
      <c r="V9" s="871"/>
      <c r="W9" s="871"/>
      <c r="X9" s="871"/>
      <c r="Y9" s="871"/>
      <c r="Z9" s="871"/>
      <c r="AA9" s="871"/>
      <c r="AB9" s="871"/>
      <c r="AC9" s="871"/>
    </row>
    <row r="10" spans="1:36" s="391" customFormat="1" ht="16.5" customHeight="1" x14ac:dyDescent="0.2">
      <c r="A10" s="387"/>
      <c r="B10" s="388"/>
      <c r="C10" s="2079" t="s">
        <v>101</v>
      </c>
      <c r="D10" s="2079"/>
      <c r="E10" s="389">
        <v>18</v>
      </c>
      <c r="F10" s="389">
        <v>42</v>
      </c>
      <c r="G10" s="389">
        <v>17</v>
      </c>
      <c r="H10" s="389">
        <v>20</v>
      </c>
      <c r="I10" s="389">
        <v>25</v>
      </c>
      <c r="J10" s="389">
        <v>22</v>
      </c>
      <c r="K10" s="389">
        <v>25</v>
      </c>
      <c r="L10" s="389">
        <v>27</v>
      </c>
      <c r="M10" s="389">
        <v>25</v>
      </c>
      <c r="N10" s="389">
        <v>26</v>
      </c>
      <c r="O10" s="389">
        <v>22</v>
      </c>
      <c r="P10" s="389">
        <v>18</v>
      </c>
      <c r="Q10" s="389">
        <v>30</v>
      </c>
      <c r="R10" s="389"/>
      <c r="S10" s="390"/>
      <c r="T10" s="1776"/>
      <c r="U10" s="1777"/>
      <c r="V10" s="1776"/>
      <c r="W10" s="1776"/>
      <c r="X10" s="1776"/>
      <c r="Y10" s="1776"/>
      <c r="Z10" s="1776"/>
      <c r="AA10" s="1776"/>
      <c r="AB10" s="1776"/>
      <c r="AC10" s="1776"/>
      <c r="AD10" s="828"/>
      <c r="AE10" s="828"/>
      <c r="AF10" s="828"/>
      <c r="AG10" s="828"/>
      <c r="AH10" s="828"/>
    </row>
    <row r="11" spans="1:36" s="395" customFormat="1" ht="10.15" customHeight="1" x14ac:dyDescent="0.2">
      <c r="A11" s="392"/>
      <c r="B11" s="393"/>
      <c r="C11" s="801"/>
      <c r="D11" s="478" t="s">
        <v>223</v>
      </c>
      <c r="E11" s="1031">
        <v>6</v>
      </c>
      <c r="F11" s="1031">
        <v>6</v>
      </c>
      <c r="G11" s="1031" t="s">
        <v>9</v>
      </c>
      <c r="H11" s="1031">
        <v>7</v>
      </c>
      <c r="I11" s="1031">
        <v>2</v>
      </c>
      <c r="J11" s="1031">
        <v>2</v>
      </c>
      <c r="K11" s="1031">
        <v>8</v>
      </c>
      <c r="L11" s="1031">
        <v>12</v>
      </c>
      <c r="M11" s="1031">
        <v>11</v>
      </c>
      <c r="N11" s="1031">
        <v>8</v>
      </c>
      <c r="O11" s="1031">
        <v>8</v>
      </c>
      <c r="P11" s="1031">
        <v>2</v>
      </c>
      <c r="Q11" s="1031">
        <v>6</v>
      </c>
      <c r="R11" s="430"/>
      <c r="S11" s="373"/>
      <c r="T11" s="723"/>
      <c r="U11" s="828"/>
      <c r="V11" s="711"/>
      <c r="W11" s="803"/>
    </row>
    <row r="12" spans="1:36" s="395" customFormat="1" ht="10.15" customHeight="1" x14ac:dyDescent="0.2">
      <c r="A12" s="392"/>
      <c r="B12" s="393"/>
      <c r="C12" s="801"/>
      <c r="D12" s="478" t="s">
        <v>224</v>
      </c>
      <c r="E12" s="1031">
        <v>1</v>
      </c>
      <c r="F12" s="1031">
        <v>1</v>
      </c>
      <c r="G12" s="1031" t="s">
        <v>9</v>
      </c>
      <c r="H12" s="1031">
        <v>2</v>
      </c>
      <c r="I12" s="1031">
        <v>4</v>
      </c>
      <c r="J12" s="1031">
        <v>4</v>
      </c>
      <c r="K12" s="1031">
        <v>1</v>
      </c>
      <c r="L12" s="1031">
        <v>1</v>
      </c>
      <c r="M12" s="1031" t="s">
        <v>9</v>
      </c>
      <c r="N12" s="1031">
        <v>2</v>
      </c>
      <c r="O12" s="1031">
        <v>1</v>
      </c>
      <c r="P12" s="1031">
        <v>4</v>
      </c>
      <c r="Q12" s="1031">
        <v>1</v>
      </c>
      <c r="R12" s="430"/>
      <c r="S12" s="373"/>
      <c r="U12" s="828"/>
      <c r="V12" s="711"/>
      <c r="W12" s="803"/>
    </row>
    <row r="13" spans="1:36" s="813" customFormat="1" ht="10.15" customHeight="1" x14ac:dyDescent="0.2">
      <c r="A13" s="848"/>
      <c r="B13" s="849"/>
      <c r="C13" s="847"/>
      <c r="D13" s="478" t="s">
        <v>225</v>
      </c>
      <c r="E13" s="1031">
        <v>6</v>
      </c>
      <c r="F13" s="1031">
        <v>12</v>
      </c>
      <c r="G13" s="1031">
        <v>5</v>
      </c>
      <c r="H13" s="1031">
        <v>9</v>
      </c>
      <c r="I13" s="1031">
        <v>15</v>
      </c>
      <c r="J13" s="1031">
        <v>15</v>
      </c>
      <c r="K13" s="1031">
        <v>12</v>
      </c>
      <c r="L13" s="1031">
        <v>10</v>
      </c>
      <c r="M13" s="1031">
        <v>8</v>
      </c>
      <c r="N13" s="1031">
        <v>5</v>
      </c>
      <c r="O13" s="1031">
        <v>10</v>
      </c>
      <c r="P13" s="1031">
        <v>6</v>
      </c>
      <c r="Q13" s="1031">
        <v>8</v>
      </c>
      <c r="R13" s="650"/>
      <c r="S13" s="850"/>
      <c r="T13" s="1019"/>
      <c r="U13" s="828"/>
      <c r="V13" s="711"/>
      <c r="W13" s="851"/>
    </row>
    <row r="14" spans="1:36" s="395" customFormat="1" ht="10.15" customHeight="1" x14ac:dyDescent="0.2">
      <c r="A14" s="392"/>
      <c r="B14" s="393"/>
      <c r="C14" s="801"/>
      <c r="D14" s="478" t="s">
        <v>226</v>
      </c>
      <c r="E14" s="1031">
        <v>1</v>
      </c>
      <c r="F14" s="1031">
        <v>19</v>
      </c>
      <c r="G14" s="1031">
        <v>11</v>
      </c>
      <c r="H14" s="1031">
        <v>1</v>
      </c>
      <c r="I14" s="1031">
        <v>4</v>
      </c>
      <c r="J14" s="1031">
        <v>1</v>
      </c>
      <c r="K14" s="1031">
        <v>2</v>
      </c>
      <c r="L14" s="1031" t="s">
        <v>9</v>
      </c>
      <c r="M14" s="1031">
        <v>1</v>
      </c>
      <c r="N14" s="1031">
        <v>4</v>
      </c>
      <c r="O14" s="1031">
        <v>2</v>
      </c>
      <c r="P14" s="1031" t="s">
        <v>9</v>
      </c>
      <c r="Q14" s="1031" t="s">
        <v>9</v>
      </c>
      <c r="R14" s="394"/>
      <c r="S14" s="373"/>
      <c r="U14" s="828"/>
      <c r="V14" s="711"/>
      <c r="Y14" s="1082"/>
      <c r="Z14" s="1082"/>
      <c r="AA14" s="1082"/>
      <c r="AB14" s="1082"/>
      <c r="AC14" s="1082"/>
      <c r="AD14" s="1082"/>
    </row>
    <row r="15" spans="1:36" s="395" customFormat="1" ht="10.15" customHeight="1" x14ac:dyDescent="0.2">
      <c r="A15" s="392"/>
      <c r="B15" s="393"/>
      <c r="C15" s="801"/>
      <c r="D15" s="478" t="s">
        <v>445</v>
      </c>
      <c r="E15" s="1032" t="s">
        <v>9</v>
      </c>
      <c r="F15" s="1032" t="s">
        <v>9</v>
      </c>
      <c r="G15" s="1032" t="s">
        <v>9</v>
      </c>
      <c r="H15" s="1032" t="s">
        <v>9</v>
      </c>
      <c r="I15" s="1032" t="s">
        <v>9</v>
      </c>
      <c r="J15" s="1032" t="s">
        <v>9</v>
      </c>
      <c r="K15" s="1032" t="s">
        <v>9</v>
      </c>
      <c r="L15" s="1032" t="s">
        <v>9</v>
      </c>
      <c r="M15" s="1032" t="s">
        <v>9</v>
      </c>
      <c r="N15" s="1032" t="s">
        <v>9</v>
      </c>
      <c r="O15" s="1032" t="s">
        <v>9</v>
      </c>
      <c r="P15" s="1032" t="s">
        <v>9</v>
      </c>
      <c r="Q15" s="1032" t="s">
        <v>9</v>
      </c>
      <c r="R15" s="394"/>
      <c r="S15" s="373"/>
      <c r="T15" s="723"/>
      <c r="U15" s="828"/>
      <c r="V15" s="711"/>
      <c r="W15" s="723"/>
      <c r="Y15" s="333"/>
      <c r="Z15" s="333"/>
      <c r="AA15" s="413"/>
      <c r="AB15" s="413"/>
      <c r="AC15" s="413"/>
      <c r="AD15" s="333"/>
      <c r="AE15" s="860"/>
      <c r="AF15" s="860"/>
      <c r="AG15" s="699"/>
      <c r="AH15" s="699"/>
      <c r="AI15" s="1078"/>
      <c r="AJ15" s="699"/>
    </row>
    <row r="16" spans="1:36" s="395" customFormat="1" ht="10.15" customHeight="1" x14ac:dyDescent="0.2">
      <c r="A16" s="392"/>
      <c r="B16" s="393"/>
      <c r="C16" s="801"/>
      <c r="D16" s="478" t="s">
        <v>228</v>
      </c>
      <c r="E16" s="854" t="s">
        <v>9</v>
      </c>
      <c r="F16" s="854" t="s">
        <v>9</v>
      </c>
      <c r="G16" s="854">
        <v>1</v>
      </c>
      <c r="H16" s="854" t="s">
        <v>9</v>
      </c>
      <c r="I16" s="854" t="s">
        <v>9</v>
      </c>
      <c r="J16" s="854" t="s">
        <v>9</v>
      </c>
      <c r="K16" s="854" t="s">
        <v>9</v>
      </c>
      <c r="L16" s="854" t="s">
        <v>9</v>
      </c>
      <c r="M16" s="854" t="s">
        <v>9</v>
      </c>
      <c r="N16" s="854" t="s">
        <v>9</v>
      </c>
      <c r="O16" s="854" t="s">
        <v>9</v>
      </c>
      <c r="P16" s="854" t="s">
        <v>9</v>
      </c>
      <c r="Q16" s="854" t="s">
        <v>9</v>
      </c>
      <c r="R16" s="394"/>
      <c r="S16" s="723"/>
      <c r="U16" s="828"/>
      <c r="V16" s="711"/>
    </row>
    <row r="17" spans="1:23" s="395" customFormat="1" ht="10.15" customHeight="1" x14ac:dyDescent="0.2">
      <c r="A17" s="392"/>
      <c r="B17" s="393"/>
      <c r="C17" s="801"/>
      <c r="D17" s="396" t="s">
        <v>229</v>
      </c>
      <c r="E17" s="854">
        <v>4</v>
      </c>
      <c r="F17" s="854">
        <v>4</v>
      </c>
      <c r="G17" s="854" t="s">
        <v>9</v>
      </c>
      <c r="H17" s="854">
        <v>1</v>
      </c>
      <c r="I17" s="854">
        <v>0</v>
      </c>
      <c r="J17" s="854">
        <v>0</v>
      </c>
      <c r="K17" s="854">
        <v>2</v>
      </c>
      <c r="L17" s="854">
        <v>4</v>
      </c>
      <c r="M17" s="854">
        <v>5</v>
      </c>
      <c r="N17" s="854">
        <v>7</v>
      </c>
      <c r="O17" s="854">
        <v>1</v>
      </c>
      <c r="P17" s="854">
        <v>6</v>
      </c>
      <c r="Q17" s="854">
        <v>15</v>
      </c>
      <c r="R17" s="394"/>
      <c r="S17" s="373"/>
      <c r="U17" s="828"/>
      <c r="V17" s="711"/>
    </row>
    <row r="18" spans="1:23" s="391" customFormat="1" ht="14.25" customHeight="1" x14ac:dyDescent="0.2">
      <c r="A18" s="397"/>
      <c r="B18" s="398"/>
      <c r="C18" s="799" t="s">
        <v>273</v>
      </c>
      <c r="D18" s="399"/>
      <c r="E18" s="389">
        <v>7</v>
      </c>
      <c r="F18" s="389">
        <v>7</v>
      </c>
      <c r="G18" s="389">
        <v>4</v>
      </c>
      <c r="H18" s="389">
        <v>13</v>
      </c>
      <c r="I18" s="389">
        <v>13</v>
      </c>
      <c r="J18" s="389">
        <v>12</v>
      </c>
      <c r="K18" s="389">
        <v>14</v>
      </c>
      <c r="L18" s="389">
        <v>15</v>
      </c>
      <c r="M18" s="389">
        <v>14</v>
      </c>
      <c r="N18" s="389">
        <v>7</v>
      </c>
      <c r="O18" s="389">
        <v>10</v>
      </c>
      <c r="P18" s="389">
        <v>8</v>
      </c>
      <c r="Q18" s="389">
        <v>7</v>
      </c>
      <c r="R18" s="394"/>
      <c r="S18" s="373"/>
      <c r="T18" s="829"/>
      <c r="U18" s="828"/>
    </row>
    <row r="19" spans="1:23" s="403" customFormat="1" ht="14.25" customHeight="1" x14ac:dyDescent="0.2">
      <c r="A19" s="400"/>
      <c r="B19" s="401"/>
      <c r="C19" s="799" t="s">
        <v>274</v>
      </c>
      <c r="D19" s="852"/>
      <c r="E19" s="402">
        <v>16260</v>
      </c>
      <c r="F19" s="402">
        <v>23564</v>
      </c>
      <c r="G19" s="402">
        <v>92187</v>
      </c>
      <c r="H19" s="402">
        <v>69656</v>
      </c>
      <c r="I19" s="402">
        <v>12303</v>
      </c>
      <c r="J19" s="402">
        <v>8549</v>
      </c>
      <c r="K19" s="402">
        <v>14475</v>
      </c>
      <c r="L19" s="402">
        <v>183841</v>
      </c>
      <c r="M19" s="402">
        <v>13628</v>
      </c>
      <c r="N19" s="402">
        <v>9007</v>
      </c>
      <c r="O19" s="402">
        <v>16083</v>
      </c>
      <c r="P19" s="402">
        <v>3522</v>
      </c>
      <c r="Q19" s="402">
        <v>50424</v>
      </c>
      <c r="R19" s="394"/>
      <c r="S19" s="373"/>
      <c r="T19" s="723"/>
      <c r="U19" s="828"/>
      <c r="V19" s="829"/>
      <c r="W19" s="829"/>
    </row>
    <row r="20" spans="1:23" ht="9.75" customHeight="1" x14ac:dyDescent="0.2">
      <c r="A20" s="315"/>
      <c r="B20" s="377"/>
      <c r="C20" s="2146" t="s">
        <v>122</v>
      </c>
      <c r="D20" s="2146"/>
      <c r="E20" s="854" t="s">
        <v>9</v>
      </c>
      <c r="F20" s="854" t="s">
        <v>9</v>
      </c>
      <c r="G20" s="854" t="s">
        <v>9</v>
      </c>
      <c r="H20" s="854" t="s">
        <v>9</v>
      </c>
      <c r="I20" s="854" t="s">
        <v>9</v>
      </c>
      <c r="J20" s="854" t="s">
        <v>9</v>
      </c>
      <c r="K20" s="854">
        <v>634</v>
      </c>
      <c r="L20" s="854">
        <v>3542</v>
      </c>
      <c r="M20" s="854">
        <v>1216</v>
      </c>
      <c r="N20" s="854" t="s">
        <v>9</v>
      </c>
      <c r="O20" s="854" t="s">
        <v>9</v>
      </c>
      <c r="P20" s="854" t="s">
        <v>9</v>
      </c>
      <c r="Q20" s="854" t="s">
        <v>9</v>
      </c>
      <c r="R20" s="394"/>
      <c r="S20" s="373"/>
      <c r="T20" s="1062"/>
      <c r="U20" s="828"/>
      <c r="V20" s="829"/>
      <c r="W20" s="829"/>
    </row>
    <row r="21" spans="1:23" ht="9.75" customHeight="1" x14ac:dyDescent="0.2">
      <c r="A21" s="315"/>
      <c r="B21" s="377"/>
      <c r="C21" s="2146" t="s">
        <v>121</v>
      </c>
      <c r="D21" s="2146"/>
      <c r="E21" s="854" t="s">
        <v>9</v>
      </c>
      <c r="F21" s="854" t="s">
        <v>9</v>
      </c>
      <c r="G21" s="854" t="s">
        <v>9</v>
      </c>
      <c r="H21" s="854" t="s">
        <v>9</v>
      </c>
      <c r="I21" s="854" t="s">
        <v>9</v>
      </c>
      <c r="J21" s="854" t="s">
        <v>9</v>
      </c>
      <c r="K21" s="854" t="s">
        <v>9</v>
      </c>
      <c r="L21" s="854" t="s">
        <v>9</v>
      </c>
      <c r="M21" s="854" t="s">
        <v>9</v>
      </c>
      <c r="N21" s="854" t="s">
        <v>9</v>
      </c>
      <c r="O21" s="854" t="s">
        <v>9</v>
      </c>
      <c r="P21" s="854" t="s">
        <v>9</v>
      </c>
      <c r="Q21" s="854" t="s">
        <v>9</v>
      </c>
      <c r="R21" s="430"/>
      <c r="S21" s="325"/>
      <c r="T21" s="371"/>
      <c r="U21" s="828"/>
      <c r="V21" s="371"/>
    </row>
    <row r="22" spans="1:23" ht="9.75" customHeight="1" x14ac:dyDescent="0.2">
      <c r="A22" s="315"/>
      <c r="B22" s="377"/>
      <c r="C22" s="2146" t="s">
        <v>120</v>
      </c>
      <c r="D22" s="2146"/>
      <c r="E22" s="854">
        <v>3408</v>
      </c>
      <c r="F22" s="854">
        <v>2373</v>
      </c>
      <c r="G22" s="854" t="s">
        <v>9</v>
      </c>
      <c r="H22" s="854">
        <v>241</v>
      </c>
      <c r="I22" s="854" t="s">
        <v>9</v>
      </c>
      <c r="J22" s="854">
        <v>462</v>
      </c>
      <c r="K22" s="854">
        <v>3662</v>
      </c>
      <c r="L22" s="854">
        <v>144646</v>
      </c>
      <c r="M22" s="854">
        <v>10420</v>
      </c>
      <c r="N22" s="854">
        <v>4944</v>
      </c>
      <c r="O22" s="854">
        <v>6836</v>
      </c>
      <c r="P22" s="854">
        <v>84</v>
      </c>
      <c r="Q22" s="854">
        <v>17614</v>
      </c>
      <c r="R22" s="430"/>
      <c r="S22" s="325"/>
      <c r="T22" s="902"/>
      <c r="U22" s="828"/>
    </row>
    <row r="23" spans="1:23" ht="9.75" customHeight="1" x14ac:dyDescent="0.2">
      <c r="A23" s="315"/>
      <c r="B23" s="377"/>
      <c r="C23" s="2146" t="s">
        <v>119</v>
      </c>
      <c r="D23" s="2146"/>
      <c r="E23" s="854" t="s">
        <v>9</v>
      </c>
      <c r="F23" s="854" t="s">
        <v>9</v>
      </c>
      <c r="G23" s="854" t="s">
        <v>9</v>
      </c>
      <c r="H23" s="854" t="s">
        <v>9</v>
      </c>
      <c r="I23" s="854" t="s">
        <v>9</v>
      </c>
      <c r="J23" s="854" t="s">
        <v>9</v>
      </c>
      <c r="K23" s="854" t="s">
        <v>9</v>
      </c>
      <c r="L23" s="854" t="s">
        <v>9</v>
      </c>
      <c r="M23" s="854" t="s">
        <v>9</v>
      </c>
      <c r="N23" s="854" t="s">
        <v>9</v>
      </c>
      <c r="O23" s="854" t="s">
        <v>9</v>
      </c>
      <c r="P23" s="854" t="s">
        <v>9</v>
      </c>
      <c r="Q23" s="854" t="s">
        <v>9</v>
      </c>
      <c r="R23" s="430"/>
      <c r="S23" s="325"/>
      <c r="T23" s="371"/>
      <c r="V23" s="371"/>
    </row>
    <row r="24" spans="1:23" ht="9.75" customHeight="1" x14ac:dyDescent="0.2">
      <c r="A24" s="315"/>
      <c r="B24" s="377"/>
      <c r="C24" s="2146" t="s">
        <v>118</v>
      </c>
      <c r="D24" s="2146"/>
      <c r="E24" s="854" t="s">
        <v>9</v>
      </c>
      <c r="F24" s="854" t="s">
        <v>9</v>
      </c>
      <c r="G24" s="854" t="s">
        <v>9</v>
      </c>
      <c r="H24" s="854" t="s">
        <v>9</v>
      </c>
      <c r="I24" s="854" t="s">
        <v>9</v>
      </c>
      <c r="J24" s="854" t="s">
        <v>9</v>
      </c>
      <c r="K24" s="854" t="s">
        <v>9</v>
      </c>
      <c r="L24" s="854" t="s">
        <v>9</v>
      </c>
      <c r="M24" s="854" t="s">
        <v>9</v>
      </c>
      <c r="N24" s="854" t="s">
        <v>9</v>
      </c>
      <c r="O24" s="854" t="s">
        <v>9</v>
      </c>
      <c r="P24" s="854" t="s">
        <v>9</v>
      </c>
      <c r="Q24" s="854">
        <v>785</v>
      </c>
      <c r="R24" s="430"/>
      <c r="S24" s="325"/>
      <c r="T24" s="1043"/>
      <c r="U24" s="829"/>
    </row>
    <row r="25" spans="1:23" ht="9.75" customHeight="1" x14ac:dyDescent="0.2">
      <c r="A25" s="315"/>
      <c r="B25" s="377"/>
      <c r="C25" s="2146" t="s">
        <v>117</v>
      </c>
      <c r="D25" s="2146"/>
      <c r="E25" s="854" t="s">
        <v>9</v>
      </c>
      <c r="F25" s="854" t="s">
        <v>9</v>
      </c>
      <c r="G25" s="854" t="s">
        <v>9</v>
      </c>
      <c r="H25" s="854" t="s">
        <v>9</v>
      </c>
      <c r="I25" s="854" t="s">
        <v>9</v>
      </c>
      <c r="J25" s="854" t="s">
        <v>9</v>
      </c>
      <c r="K25" s="854" t="s">
        <v>9</v>
      </c>
      <c r="L25" s="854" t="s">
        <v>9</v>
      </c>
      <c r="M25" s="854" t="s">
        <v>9</v>
      </c>
      <c r="N25" s="854" t="s">
        <v>9</v>
      </c>
      <c r="O25" s="854" t="s">
        <v>9</v>
      </c>
      <c r="P25" s="854" t="s">
        <v>9</v>
      </c>
      <c r="Q25" s="854">
        <v>32025</v>
      </c>
      <c r="R25" s="430"/>
      <c r="S25" s="325"/>
      <c r="T25" s="371"/>
      <c r="U25" s="829"/>
    </row>
    <row r="26" spans="1:23" ht="9.75" customHeight="1" x14ac:dyDescent="0.2">
      <c r="A26" s="315"/>
      <c r="B26" s="377"/>
      <c r="C26" s="2146" t="s">
        <v>116</v>
      </c>
      <c r="D26" s="2146"/>
      <c r="E26" s="854">
        <v>10122</v>
      </c>
      <c r="F26" s="854">
        <v>1699</v>
      </c>
      <c r="G26" s="854" t="s">
        <v>9</v>
      </c>
      <c r="H26" s="854">
        <v>1800</v>
      </c>
      <c r="I26" s="854" t="s">
        <v>9</v>
      </c>
      <c r="J26" s="854" t="s">
        <v>9</v>
      </c>
      <c r="K26" s="854">
        <v>6101</v>
      </c>
      <c r="L26" s="854">
        <v>5887</v>
      </c>
      <c r="M26" s="854">
        <v>1518</v>
      </c>
      <c r="N26" s="854">
        <v>1867</v>
      </c>
      <c r="O26" s="854">
        <v>8481</v>
      </c>
      <c r="P26" s="854">
        <v>1885</v>
      </c>
      <c r="Q26" s="854" t="s">
        <v>9</v>
      </c>
      <c r="R26" s="430"/>
      <c r="S26" s="325"/>
      <c r="T26" s="371"/>
      <c r="U26" s="829"/>
      <c r="V26" s="371"/>
    </row>
    <row r="27" spans="1:23" ht="9.75" customHeight="1" x14ac:dyDescent="0.2">
      <c r="A27" s="315"/>
      <c r="B27" s="377"/>
      <c r="C27" s="2146" t="s">
        <v>115</v>
      </c>
      <c r="D27" s="2146"/>
      <c r="E27" s="854">
        <v>182</v>
      </c>
      <c r="F27" s="854">
        <v>3</v>
      </c>
      <c r="G27" s="854">
        <v>1288</v>
      </c>
      <c r="H27" s="854">
        <v>360</v>
      </c>
      <c r="I27" s="854">
        <v>2192</v>
      </c>
      <c r="J27" s="854">
        <v>4481</v>
      </c>
      <c r="K27" s="854">
        <v>2728</v>
      </c>
      <c r="L27" s="854">
        <v>9266</v>
      </c>
      <c r="M27" s="854">
        <v>123</v>
      </c>
      <c r="N27" s="854">
        <v>66</v>
      </c>
      <c r="O27" s="854">
        <v>758</v>
      </c>
      <c r="P27" s="854">
        <v>410</v>
      </c>
      <c r="Q27" s="854" t="s">
        <v>9</v>
      </c>
      <c r="R27" s="430"/>
      <c r="S27" s="325"/>
    </row>
    <row r="28" spans="1:23" ht="9.75" customHeight="1" x14ac:dyDescent="0.2">
      <c r="A28" s="315"/>
      <c r="B28" s="377"/>
      <c r="C28" s="2146" t="s">
        <v>114</v>
      </c>
      <c r="D28" s="2146"/>
      <c r="E28" s="854" t="s">
        <v>9</v>
      </c>
      <c r="F28" s="854" t="s">
        <v>9</v>
      </c>
      <c r="G28" s="854" t="s">
        <v>9</v>
      </c>
      <c r="H28" s="854" t="s">
        <v>9</v>
      </c>
      <c r="I28" s="854" t="s">
        <v>9</v>
      </c>
      <c r="J28" s="854" t="s">
        <v>9</v>
      </c>
      <c r="K28" s="854" t="s">
        <v>9</v>
      </c>
      <c r="L28" s="854">
        <v>20500</v>
      </c>
      <c r="M28" s="854" t="s">
        <v>9</v>
      </c>
      <c r="N28" s="854" t="s">
        <v>9</v>
      </c>
      <c r="O28" s="854" t="s">
        <v>9</v>
      </c>
      <c r="P28" s="854" t="s">
        <v>9</v>
      </c>
      <c r="Q28" s="854" t="s">
        <v>9</v>
      </c>
      <c r="R28" s="430"/>
      <c r="S28" s="325"/>
      <c r="T28" s="902"/>
      <c r="U28" s="829"/>
    </row>
    <row r="29" spans="1:23" ht="9.75" customHeight="1" x14ac:dyDescent="0.2">
      <c r="A29" s="315"/>
      <c r="B29" s="377"/>
      <c r="C29" s="2146" t="s">
        <v>113</v>
      </c>
      <c r="D29" s="2146"/>
      <c r="E29" s="854" t="s">
        <v>9</v>
      </c>
      <c r="F29" s="854" t="s">
        <v>9</v>
      </c>
      <c r="G29" s="854" t="s">
        <v>9</v>
      </c>
      <c r="H29" s="854" t="s">
        <v>9</v>
      </c>
      <c r="I29" s="854">
        <v>7512</v>
      </c>
      <c r="J29" s="854" t="s">
        <v>9</v>
      </c>
      <c r="K29" s="854" t="s">
        <v>9</v>
      </c>
      <c r="L29" s="854" t="s">
        <v>9</v>
      </c>
      <c r="M29" s="854" t="s">
        <v>9</v>
      </c>
      <c r="N29" s="854" t="s">
        <v>9</v>
      </c>
      <c r="O29" s="854" t="s">
        <v>9</v>
      </c>
      <c r="P29" s="854" t="s">
        <v>9</v>
      </c>
      <c r="Q29" s="854" t="s">
        <v>9</v>
      </c>
      <c r="R29" s="430"/>
      <c r="S29" s="325"/>
      <c r="T29" s="371"/>
      <c r="U29" s="829"/>
    </row>
    <row r="30" spans="1:23" ht="9.75" customHeight="1" x14ac:dyDescent="0.2">
      <c r="A30" s="315"/>
      <c r="B30" s="377"/>
      <c r="C30" s="2146" t="s">
        <v>112</v>
      </c>
      <c r="D30" s="2146"/>
      <c r="E30" s="854" t="s">
        <v>9</v>
      </c>
      <c r="F30" s="854" t="s">
        <v>9</v>
      </c>
      <c r="G30" s="854">
        <v>55</v>
      </c>
      <c r="H30" s="854" t="s">
        <v>9</v>
      </c>
      <c r="I30" s="854">
        <v>1463</v>
      </c>
      <c r="J30" s="854">
        <v>3606</v>
      </c>
      <c r="K30" s="854">
        <v>1350</v>
      </c>
      <c r="L30" s="854" t="s">
        <v>9</v>
      </c>
      <c r="M30" s="854" t="s">
        <v>9</v>
      </c>
      <c r="N30" s="854" t="s">
        <v>9</v>
      </c>
      <c r="O30" s="854" t="s">
        <v>9</v>
      </c>
      <c r="P30" s="854" t="s">
        <v>9</v>
      </c>
      <c r="Q30" s="854" t="s">
        <v>9</v>
      </c>
      <c r="R30" s="430"/>
      <c r="S30" s="325"/>
    </row>
    <row r="31" spans="1:23" ht="9.75" customHeight="1" x14ac:dyDescent="0.2">
      <c r="A31" s="315"/>
      <c r="B31" s="377"/>
      <c r="C31" s="2172" t="s">
        <v>390</v>
      </c>
      <c r="D31" s="2172"/>
      <c r="E31" s="854" t="s">
        <v>9</v>
      </c>
      <c r="F31" s="854" t="s">
        <v>9</v>
      </c>
      <c r="G31" s="854" t="s">
        <v>9</v>
      </c>
      <c r="H31" s="854" t="s">
        <v>9</v>
      </c>
      <c r="I31" s="854" t="s">
        <v>9</v>
      </c>
      <c r="J31" s="854" t="s">
        <v>9</v>
      </c>
      <c r="K31" s="854" t="s">
        <v>9</v>
      </c>
      <c r="L31" s="854" t="s">
        <v>9</v>
      </c>
      <c r="M31" s="854" t="s">
        <v>9</v>
      </c>
      <c r="N31" s="854" t="s">
        <v>9</v>
      </c>
      <c r="O31" s="854" t="s">
        <v>9</v>
      </c>
      <c r="P31" s="854" t="s">
        <v>9</v>
      </c>
      <c r="Q31" s="854" t="s">
        <v>9</v>
      </c>
      <c r="R31" s="404"/>
      <c r="S31" s="325"/>
    </row>
    <row r="32" spans="1:23" ht="9.75" customHeight="1" x14ac:dyDescent="0.2">
      <c r="A32" s="315"/>
      <c r="B32" s="377"/>
      <c r="C32" s="2146" t="s">
        <v>111</v>
      </c>
      <c r="D32" s="2146"/>
      <c r="E32" s="854" t="s">
        <v>9</v>
      </c>
      <c r="F32" s="854" t="s">
        <v>9</v>
      </c>
      <c r="G32" s="854" t="s">
        <v>9</v>
      </c>
      <c r="H32" s="854" t="s">
        <v>9</v>
      </c>
      <c r="I32" s="854" t="s">
        <v>9</v>
      </c>
      <c r="J32" s="854" t="s">
        <v>9</v>
      </c>
      <c r="K32" s="854" t="s">
        <v>9</v>
      </c>
      <c r="L32" s="854" t="s">
        <v>9</v>
      </c>
      <c r="M32" s="854" t="s">
        <v>9</v>
      </c>
      <c r="N32" s="854">
        <v>1917</v>
      </c>
      <c r="O32" s="854" t="s">
        <v>9</v>
      </c>
      <c r="P32" s="854" t="s">
        <v>9</v>
      </c>
      <c r="Q32" s="854" t="s">
        <v>9</v>
      </c>
      <c r="R32" s="404"/>
      <c r="S32" s="325"/>
      <c r="T32" s="371"/>
    </row>
    <row r="33" spans="1:25" ht="9.75" customHeight="1" x14ac:dyDescent="0.2">
      <c r="A33" s="315"/>
      <c r="B33" s="377"/>
      <c r="C33" s="2146" t="s">
        <v>110</v>
      </c>
      <c r="D33" s="2146"/>
      <c r="E33" s="854">
        <v>183</v>
      </c>
      <c r="F33" s="854" t="s">
        <v>9</v>
      </c>
      <c r="G33" s="854" t="s">
        <v>9</v>
      </c>
      <c r="H33" s="854">
        <v>9929</v>
      </c>
      <c r="I33" s="854" t="s">
        <v>9</v>
      </c>
      <c r="J33" s="854" t="s">
        <v>9</v>
      </c>
      <c r="K33" s="854" t="s">
        <v>9</v>
      </c>
      <c r="L33" s="854" t="s">
        <v>9</v>
      </c>
      <c r="M33" s="854" t="s">
        <v>9</v>
      </c>
      <c r="N33" s="854">
        <v>213</v>
      </c>
      <c r="O33" s="854" t="s">
        <v>9</v>
      </c>
      <c r="P33" s="854" t="s">
        <v>9</v>
      </c>
      <c r="Q33" s="854" t="s">
        <v>9</v>
      </c>
      <c r="R33" s="404"/>
      <c r="S33" s="325"/>
      <c r="U33" s="1296"/>
    </row>
    <row r="34" spans="1:25" ht="9.75" customHeight="1" x14ac:dyDescent="0.2">
      <c r="A34" s="315">
        <v>4661</v>
      </c>
      <c r="B34" s="377"/>
      <c r="C34" s="2173" t="s">
        <v>109</v>
      </c>
      <c r="D34" s="2173"/>
      <c r="E34" s="854" t="s">
        <v>9</v>
      </c>
      <c r="F34" s="854" t="s">
        <v>9</v>
      </c>
      <c r="G34" s="854" t="s">
        <v>9</v>
      </c>
      <c r="H34" s="854" t="s">
        <v>9</v>
      </c>
      <c r="I34" s="854" t="s">
        <v>9</v>
      </c>
      <c r="J34" s="854" t="s">
        <v>9</v>
      </c>
      <c r="K34" s="854" t="s">
        <v>9</v>
      </c>
      <c r="L34" s="854" t="s">
        <v>9</v>
      </c>
      <c r="M34" s="854" t="s">
        <v>9</v>
      </c>
      <c r="N34" s="854" t="s">
        <v>9</v>
      </c>
      <c r="O34" s="854" t="s">
        <v>9</v>
      </c>
      <c r="P34" s="854" t="s">
        <v>9</v>
      </c>
      <c r="Q34" s="854" t="s">
        <v>9</v>
      </c>
      <c r="R34" s="404"/>
      <c r="S34" s="325"/>
    </row>
    <row r="35" spans="1:25" ht="9.75" customHeight="1" x14ac:dyDescent="0.2">
      <c r="A35" s="315"/>
      <c r="B35" s="377"/>
      <c r="C35" s="2146" t="s">
        <v>108</v>
      </c>
      <c r="D35" s="2146"/>
      <c r="E35" s="854" t="s">
        <v>9</v>
      </c>
      <c r="F35" s="854" t="s">
        <v>9</v>
      </c>
      <c r="G35" s="854" t="s">
        <v>9</v>
      </c>
      <c r="H35" s="854">
        <v>21</v>
      </c>
      <c r="I35" s="854" t="s">
        <v>9</v>
      </c>
      <c r="J35" s="854" t="s">
        <v>9</v>
      </c>
      <c r="K35" s="854" t="s">
        <v>9</v>
      </c>
      <c r="L35" s="854" t="s">
        <v>9</v>
      </c>
      <c r="M35" s="854">
        <v>351</v>
      </c>
      <c r="N35" s="854" t="s">
        <v>9</v>
      </c>
      <c r="O35" s="854">
        <v>8</v>
      </c>
      <c r="P35" s="854" t="s">
        <v>9</v>
      </c>
      <c r="Q35" s="854" t="s">
        <v>9</v>
      </c>
      <c r="R35" s="404"/>
      <c r="S35" s="325"/>
    </row>
    <row r="36" spans="1:25" ht="9.75" customHeight="1" x14ac:dyDescent="0.2">
      <c r="A36" s="315"/>
      <c r="B36" s="377"/>
      <c r="C36" s="2146" t="s">
        <v>107</v>
      </c>
      <c r="D36" s="2146"/>
      <c r="E36" s="854">
        <v>2365</v>
      </c>
      <c r="F36" s="854">
        <v>19489</v>
      </c>
      <c r="G36" s="854" t="s">
        <v>9</v>
      </c>
      <c r="H36" s="854">
        <v>57139</v>
      </c>
      <c r="I36" s="854" t="s">
        <v>9</v>
      </c>
      <c r="J36" s="854" t="s">
        <v>9</v>
      </c>
      <c r="K36" s="854" t="s">
        <v>9</v>
      </c>
      <c r="L36" s="854" t="s">
        <v>9</v>
      </c>
      <c r="M36" s="854" t="s">
        <v>9</v>
      </c>
      <c r="N36" s="854" t="s">
        <v>9</v>
      </c>
      <c r="O36" s="854" t="s">
        <v>9</v>
      </c>
      <c r="P36" s="854" t="s">
        <v>9</v>
      </c>
      <c r="Q36" s="854" t="s">
        <v>9</v>
      </c>
      <c r="R36" s="404"/>
      <c r="S36" s="325"/>
    </row>
    <row r="37" spans="1:25" ht="9.75" customHeight="1" x14ac:dyDescent="0.2">
      <c r="A37" s="315"/>
      <c r="B37" s="377"/>
      <c r="C37" s="2146" t="s">
        <v>262</v>
      </c>
      <c r="D37" s="2146"/>
      <c r="E37" s="854" t="s">
        <v>9</v>
      </c>
      <c r="F37" s="854" t="s">
        <v>9</v>
      </c>
      <c r="G37" s="854" t="s">
        <v>9</v>
      </c>
      <c r="H37" s="854">
        <v>166</v>
      </c>
      <c r="I37" s="854" t="s">
        <v>9</v>
      </c>
      <c r="J37" s="854" t="s">
        <v>9</v>
      </c>
      <c r="K37" s="854" t="s">
        <v>9</v>
      </c>
      <c r="L37" s="854" t="s">
        <v>9</v>
      </c>
      <c r="M37" s="854" t="s">
        <v>9</v>
      </c>
      <c r="N37" s="854" t="s">
        <v>9</v>
      </c>
      <c r="O37" s="854" t="s">
        <v>9</v>
      </c>
      <c r="P37" s="854">
        <v>1143</v>
      </c>
      <c r="Q37" s="854" t="s">
        <v>9</v>
      </c>
      <c r="R37" s="430"/>
      <c r="S37" s="325"/>
    </row>
    <row r="38" spans="1:25" ht="9.75" customHeight="1" x14ac:dyDescent="0.2">
      <c r="A38" s="315"/>
      <c r="B38" s="377"/>
      <c r="C38" s="2146" t="s">
        <v>106</v>
      </c>
      <c r="D38" s="2146"/>
      <c r="E38" s="854" t="s">
        <v>9</v>
      </c>
      <c r="F38" s="854" t="s">
        <v>9</v>
      </c>
      <c r="G38" s="854" t="s">
        <v>9</v>
      </c>
      <c r="H38" s="854" t="s">
        <v>9</v>
      </c>
      <c r="I38" s="854">
        <v>1136</v>
      </c>
      <c r="J38" s="854" t="s">
        <v>9</v>
      </c>
      <c r="K38" s="854" t="s">
        <v>9</v>
      </c>
      <c r="L38" s="854" t="s">
        <v>9</v>
      </c>
      <c r="M38" s="854" t="s">
        <v>9</v>
      </c>
      <c r="N38" s="854" t="s">
        <v>9</v>
      </c>
      <c r="O38" s="854" t="s">
        <v>9</v>
      </c>
      <c r="P38" s="854" t="s">
        <v>9</v>
      </c>
      <c r="Q38" s="854" t="s">
        <v>9</v>
      </c>
      <c r="R38" s="430"/>
      <c r="S38" s="325"/>
      <c r="U38" s="1448"/>
      <c r="V38" s="342"/>
      <c r="W38" s="342"/>
      <c r="X38" s="342"/>
      <c r="Y38" s="342"/>
    </row>
    <row r="39" spans="1:25" ht="9.75" customHeight="1" x14ac:dyDescent="0.2">
      <c r="A39" s="315"/>
      <c r="B39" s="377"/>
      <c r="C39" s="2146" t="s">
        <v>105</v>
      </c>
      <c r="D39" s="2146"/>
      <c r="E39" s="854" t="s">
        <v>9</v>
      </c>
      <c r="F39" s="854" t="s">
        <v>9</v>
      </c>
      <c r="G39" s="854" t="s">
        <v>9</v>
      </c>
      <c r="H39" s="854" t="s">
        <v>9</v>
      </c>
      <c r="I39" s="854" t="s">
        <v>9</v>
      </c>
      <c r="J39" s="854" t="s">
        <v>9</v>
      </c>
      <c r="K39" s="854" t="s">
        <v>9</v>
      </c>
      <c r="L39" s="854" t="s">
        <v>9</v>
      </c>
      <c r="M39" s="854" t="s">
        <v>9</v>
      </c>
      <c r="N39" s="854" t="s">
        <v>9</v>
      </c>
      <c r="O39" s="854" t="s">
        <v>9</v>
      </c>
      <c r="P39" s="854" t="s">
        <v>9</v>
      </c>
      <c r="Q39" s="854" t="s">
        <v>9</v>
      </c>
      <c r="R39" s="430"/>
      <c r="S39" s="325"/>
    </row>
    <row r="40" spans="1:25" s="395" customFormat="1" ht="9.75" customHeight="1" x14ac:dyDescent="0.2">
      <c r="A40" s="392"/>
      <c r="B40" s="393"/>
      <c r="C40" s="2146" t="s">
        <v>104</v>
      </c>
      <c r="D40" s="2146"/>
      <c r="E40" s="854" t="s">
        <v>9</v>
      </c>
      <c r="F40" s="854" t="s">
        <v>9</v>
      </c>
      <c r="G40" s="854" t="s">
        <v>9</v>
      </c>
      <c r="H40" s="854" t="s">
        <v>9</v>
      </c>
      <c r="I40" s="854" t="s">
        <v>9</v>
      </c>
      <c r="J40" s="854" t="s">
        <v>9</v>
      </c>
      <c r="K40" s="854" t="s">
        <v>9</v>
      </c>
      <c r="L40" s="854" t="s">
        <v>9</v>
      </c>
      <c r="M40" s="854" t="s">
        <v>9</v>
      </c>
      <c r="N40" s="854" t="s">
        <v>9</v>
      </c>
      <c r="O40" s="854" t="s">
        <v>9</v>
      </c>
      <c r="P40" s="854" t="s">
        <v>9</v>
      </c>
      <c r="Q40" s="854" t="s">
        <v>9</v>
      </c>
      <c r="R40" s="430"/>
      <c r="S40" s="373"/>
    </row>
    <row r="41" spans="1:25" s="395" customFormat="1" ht="9.75" customHeight="1" x14ac:dyDescent="0.2">
      <c r="A41" s="392"/>
      <c r="B41" s="393"/>
      <c r="C41" s="2147" t="s">
        <v>103</v>
      </c>
      <c r="D41" s="2147"/>
      <c r="E41" s="854" t="s">
        <v>9</v>
      </c>
      <c r="F41" s="854" t="s">
        <v>9</v>
      </c>
      <c r="G41" s="854">
        <v>90844</v>
      </c>
      <c r="H41" s="854" t="s">
        <v>9</v>
      </c>
      <c r="I41" s="854" t="s">
        <v>9</v>
      </c>
      <c r="J41" s="854" t="s">
        <v>9</v>
      </c>
      <c r="K41" s="854" t="s">
        <v>9</v>
      </c>
      <c r="L41" s="854" t="s">
        <v>9</v>
      </c>
      <c r="M41" s="854" t="s">
        <v>9</v>
      </c>
      <c r="N41" s="854" t="s">
        <v>9</v>
      </c>
      <c r="O41" s="854" t="s">
        <v>9</v>
      </c>
      <c r="P41" s="854" t="s">
        <v>9</v>
      </c>
      <c r="Q41" s="854" t="s">
        <v>9</v>
      </c>
      <c r="R41" s="430"/>
      <c r="S41" s="373"/>
      <c r="U41" s="827"/>
    </row>
    <row r="42" spans="1:25" s="329" customFormat="1" ht="28.5" customHeight="1" x14ac:dyDescent="0.2">
      <c r="A42" s="327"/>
      <c r="B42" s="475"/>
      <c r="C42" s="2148" t="s">
        <v>479</v>
      </c>
      <c r="D42" s="2148"/>
      <c r="E42" s="2148"/>
      <c r="F42" s="2148"/>
      <c r="G42" s="2148"/>
      <c r="H42" s="2148"/>
      <c r="I42" s="2148"/>
      <c r="J42" s="2148"/>
      <c r="K42" s="2148"/>
      <c r="L42" s="2148"/>
      <c r="M42" s="2148"/>
      <c r="N42" s="2148"/>
      <c r="O42" s="2148"/>
      <c r="P42" s="2148"/>
      <c r="Q42" s="2148"/>
      <c r="R42" s="535"/>
      <c r="S42" s="328"/>
      <c r="U42" s="830"/>
    </row>
    <row r="43" spans="1:25" ht="13.5" customHeight="1" x14ac:dyDescent="0.2">
      <c r="A43" s="315"/>
      <c r="B43" s="377"/>
      <c r="C43" s="2156" t="s">
        <v>166</v>
      </c>
      <c r="D43" s="2157"/>
      <c r="E43" s="2157"/>
      <c r="F43" s="2157"/>
      <c r="G43" s="2157"/>
      <c r="H43" s="2157"/>
      <c r="I43" s="2157"/>
      <c r="J43" s="2157"/>
      <c r="K43" s="2157"/>
      <c r="L43" s="2157"/>
      <c r="M43" s="2157"/>
      <c r="N43" s="2157"/>
      <c r="O43" s="2157"/>
      <c r="P43" s="2157"/>
      <c r="Q43" s="2158"/>
      <c r="R43" s="325"/>
      <c r="S43" s="325"/>
    </row>
    <row r="44" spans="1:25" s="418" customFormat="1" ht="2.25" customHeight="1" x14ac:dyDescent="0.2">
      <c r="A44" s="415"/>
      <c r="B44" s="416"/>
      <c r="C44" s="2161" t="s">
        <v>76</v>
      </c>
      <c r="D44" s="2161"/>
      <c r="E44" s="720"/>
      <c r="F44" s="720"/>
      <c r="G44" s="720"/>
      <c r="H44" s="720"/>
      <c r="I44" s="720"/>
      <c r="J44" s="720"/>
      <c r="K44" s="720"/>
      <c r="L44" s="720"/>
      <c r="M44" s="720"/>
      <c r="N44" s="720"/>
      <c r="O44" s="720"/>
      <c r="P44" s="720"/>
      <c r="Q44" s="720"/>
      <c r="R44" s="355"/>
      <c r="S44" s="355"/>
      <c r="U44" s="827"/>
    </row>
    <row r="45" spans="1:25" ht="11.25" customHeight="1" x14ac:dyDescent="0.2">
      <c r="A45" s="315"/>
      <c r="B45" s="377"/>
      <c r="C45" s="2162"/>
      <c r="D45" s="2162"/>
      <c r="E45" s="806">
        <v>2008</v>
      </c>
      <c r="F45" s="806">
        <v>2009</v>
      </c>
      <c r="G45" s="672">
        <v>2010</v>
      </c>
      <c r="H45" s="806">
        <v>2011</v>
      </c>
      <c r="I45" s="806">
        <v>2012</v>
      </c>
      <c r="J45" s="672">
        <v>2013</v>
      </c>
      <c r="K45" s="806">
        <v>2014</v>
      </c>
      <c r="L45" s="806">
        <v>2015</v>
      </c>
      <c r="M45" s="672">
        <v>2016</v>
      </c>
      <c r="N45" s="806">
        <v>2017</v>
      </c>
      <c r="O45" s="806">
        <v>2018</v>
      </c>
      <c r="P45" s="672">
        <v>2019</v>
      </c>
      <c r="Q45" s="672">
        <v>2020</v>
      </c>
      <c r="R45" s="430"/>
      <c r="S45" s="325"/>
      <c r="T45" s="813"/>
      <c r="U45" s="831"/>
      <c r="V45" s="813"/>
      <c r="W45" s="813"/>
    </row>
    <row r="46" spans="1:25" s="811" customFormat="1" ht="11.25" customHeight="1" x14ac:dyDescent="0.2">
      <c r="A46" s="807"/>
      <c r="B46" s="808"/>
      <c r="C46" s="2155" t="s">
        <v>66</v>
      </c>
      <c r="D46" s="2155"/>
      <c r="E46" s="812">
        <v>441</v>
      </c>
      <c r="F46" s="812">
        <v>361</v>
      </c>
      <c r="G46" s="812">
        <v>352</v>
      </c>
      <c r="H46" s="812">
        <v>200</v>
      </c>
      <c r="I46" s="812">
        <v>107</v>
      </c>
      <c r="J46" s="812">
        <v>106</v>
      </c>
      <c r="K46" s="812">
        <v>174</v>
      </c>
      <c r="L46" s="812">
        <v>182</v>
      </c>
      <c r="M46" s="812">
        <v>210</v>
      </c>
      <c r="N46" s="812">
        <v>310</v>
      </c>
      <c r="O46" s="812">
        <v>311</v>
      </c>
      <c r="P46" s="812">
        <v>352</v>
      </c>
      <c r="Q46" s="812">
        <v>258</v>
      </c>
      <c r="R46" s="809"/>
      <c r="S46" s="810"/>
      <c r="T46" s="851"/>
      <c r="U46" s="851"/>
      <c r="V46" s="813"/>
      <c r="W46" s="813"/>
    </row>
    <row r="47" spans="1:25" s="811" customFormat="1" ht="11.25" customHeight="1" x14ac:dyDescent="0.2">
      <c r="A47" s="807"/>
      <c r="B47" s="808"/>
      <c r="C47" s="2159" t="s">
        <v>370</v>
      </c>
      <c r="D47" s="2155"/>
      <c r="E47" s="812">
        <v>304</v>
      </c>
      <c r="F47" s="812">
        <v>258</v>
      </c>
      <c r="G47" s="812">
        <v>234</v>
      </c>
      <c r="H47" s="812">
        <v>182</v>
      </c>
      <c r="I47" s="812">
        <v>93</v>
      </c>
      <c r="J47" s="812">
        <v>97</v>
      </c>
      <c r="K47" s="812">
        <v>161</v>
      </c>
      <c r="L47" s="812">
        <v>145</v>
      </c>
      <c r="M47" s="812">
        <v>175</v>
      </c>
      <c r="N47" s="812">
        <v>226</v>
      </c>
      <c r="O47" s="812">
        <v>234</v>
      </c>
      <c r="P47" s="812">
        <v>268</v>
      </c>
      <c r="Q47" s="812">
        <v>208</v>
      </c>
      <c r="R47" s="809"/>
      <c r="S47" s="810"/>
      <c r="T47" s="851"/>
      <c r="U47" s="831"/>
      <c r="V47" s="813"/>
      <c r="W47" s="813"/>
    </row>
    <row r="48" spans="1:25" s="395" customFormat="1" ht="10.15" customHeight="1" x14ac:dyDescent="0.2">
      <c r="A48" s="392"/>
      <c r="B48" s="393"/>
      <c r="C48" s="805"/>
      <c r="D48" s="478" t="s">
        <v>223</v>
      </c>
      <c r="E48" s="854">
        <v>172</v>
      </c>
      <c r="F48" s="854">
        <v>142</v>
      </c>
      <c r="G48" s="854">
        <v>141</v>
      </c>
      <c r="H48" s="854">
        <v>93</v>
      </c>
      <c r="I48" s="854">
        <v>36</v>
      </c>
      <c r="J48" s="854">
        <v>27</v>
      </c>
      <c r="K48" s="854">
        <v>49</v>
      </c>
      <c r="L48" s="854">
        <v>65</v>
      </c>
      <c r="M48" s="854">
        <v>69</v>
      </c>
      <c r="N48" s="854">
        <v>91</v>
      </c>
      <c r="O48" s="854">
        <v>96</v>
      </c>
      <c r="P48" s="854">
        <v>105</v>
      </c>
      <c r="Q48" s="854">
        <v>61</v>
      </c>
      <c r="R48" s="430"/>
      <c r="S48" s="373"/>
      <c r="T48" s="851"/>
      <c r="U48" s="831"/>
      <c r="V48" s="813"/>
      <c r="W48" s="813"/>
    </row>
    <row r="49" spans="1:27" s="395" customFormat="1" ht="10.15" customHeight="1" x14ac:dyDescent="0.2">
      <c r="A49" s="392"/>
      <c r="B49" s="393"/>
      <c r="C49" s="805"/>
      <c r="D49" s="478" t="s">
        <v>224</v>
      </c>
      <c r="E49" s="854">
        <v>27</v>
      </c>
      <c r="F49" s="854">
        <v>22</v>
      </c>
      <c r="G49" s="854">
        <v>25</v>
      </c>
      <c r="H49" s="854">
        <v>22</v>
      </c>
      <c r="I49" s="854">
        <v>9</v>
      </c>
      <c r="J49" s="854">
        <v>18</v>
      </c>
      <c r="K49" s="854">
        <v>23</v>
      </c>
      <c r="L49" s="854">
        <v>20</v>
      </c>
      <c r="M49" s="854">
        <v>19</v>
      </c>
      <c r="N49" s="854">
        <v>21</v>
      </c>
      <c r="O49" s="854">
        <v>26</v>
      </c>
      <c r="P49" s="854">
        <v>30</v>
      </c>
      <c r="Q49" s="854">
        <v>11</v>
      </c>
      <c r="R49" s="430"/>
      <c r="S49" s="373"/>
      <c r="T49" s="851"/>
      <c r="U49" s="831"/>
      <c r="V49" s="813"/>
      <c r="W49" s="813"/>
    </row>
    <row r="50" spans="1:27" s="395" customFormat="1" ht="10.15" customHeight="1" x14ac:dyDescent="0.2">
      <c r="A50" s="392"/>
      <c r="B50" s="393"/>
      <c r="C50" s="805"/>
      <c r="D50" s="900" t="s">
        <v>225</v>
      </c>
      <c r="E50" s="854">
        <v>97</v>
      </c>
      <c r="F50" s="854">
        <v>87</v>
      </c>
      <c r="G50" s="854">
        <v>64</v>
      </c>
      <c r="H50" s="854">
        <v>55</v>
      </c>
      <c r="I50" s="854">
        <v>40</v>
      </c>
      <c r="J50" s="854">
        <v>49</v>
      </c>
      <c r="K50" s="854">
        <v>80</v>
      </c>
      <c r="L50" s="854">
        <v>53</v>
      </c>
      <c r="M50" s="854">
        <v>58</v>
      </c>
      <c r="N50" s="854">
        <v>96</v>
      </c>
      <c r="O50" s="854">
        <v>98</v>
      </c>
      <c r="P50" s="854">
        <v>105</v>
      </c>
      <c r="Q50" s="854">
        <v>97</v>
      </c>
      <c r="R50" s="430"/>
      <c r="S50" s="373"/>
      <c r="T50" s="851"/>
      <c r="U50" s="831"/>
      <c r="V50" s="813"/>
      <c r="W50" s="813"/>
    </row>
    <row r="51" spans="1:27" s="395" customFormat="1" ht="10.15" customHeight="1" x14ac:dyDescent="0.2">
      <c r="A51" s="392"/>
      <c r="B51" s="393"/>
      <c r="C51" s="805"/>
      <c r="D51" s="900" t="s">
        <v>227</v>
      </c>
      <c r="E51" s="854" t="s">
        <v>9</v>
      </c>
      <c r="F51" s="854" t="s">
        <v>9</v>
      </c>
      <c r="G51" s="854" t="s">
        <v>9</v>
      </c>
      <c r="H51" s="854" t="s">
        <v>9</v>
      </c>
      <c r="I51" s="854" t="s">
        <v>9</v>
      </c>
      <c r="J51" s="854" t="s">
        <v>9</v>
      </c>
      <c r="K51" s="854" t="s">
        <v>9</v>
      </c>
      <c r="L51" s="854" t="s">
        <v>9</v>
      </c>
      <c r="M51" s="854" t="s">
        <v>9</v>
      </c>
      <c r="N51" s="854" t="s">
        <v>9</v>
      </c>
      <c r="O51" s="854" t="s">
        <v>9</v>
      </c>
      <c r="P51" s="854" t="s">
        <v>9</v>
      </c>
      <c r="Q51" s="854" t="s">
        <v>9</v>
      </c>
      <c r="R51" s="430"/>
      <c r="S51" s="373"/>
      <c r="T51" s="851"/>
      <c r="U51" s="831"/>
      <c r="V51" s="813"/>
      <c r="W51" s="813"/>
    </row>
    <row r="52" spans="1:27" s="395" customFormat="1" ht="10.15" customHeight="1" x14ac:dyDescent="0.2">
      <c r="A52" s="392"/>
      <c r="B52" s="393"/>
      <c r="C52" s="805"/>
      <c r="D52" s="478" t="s">
        <v>226</v>
      </c>
      <c r="E52" s="855">
        <v>8</v>
      </c>
      <c r="F52" s="855">
        <v>7</v>
      </c>
      <c r="G52" s="855">
        <v>4</v>
      </c>
      <c r="H52" s="855">
        <v>12</v>
      </c>
      <c r="I52" s="855">
        <v>8</v>
      </c>
      <c r="J52" s="855">
        <v>3</v>
      </c>
      <c r="K52" s="855">
        <v>9</v>
      </c>
      <c r="L52" s="855">
        <v>7</v>
      </c>
      <c r="M52" s="855">
        <v>29</v>
      </c>
      <c r="N52" s="855">
        <v>18</v>
      </c>
      <c r="O52" s="855">
        <v>14</v>
      </c>
      <c r="P52" s="855">
        <v>28</v>
      </c>
      <c r="Q52" s="855">
        <v>39</v>
      </c>
      <c r="R52" s="430"/>
      <c r="S52" s="373"/>
      <c r="T52" s="851"/>
      <c r="U52" s="831"/>
      <c r="V52" s="813"/>
      <c r="W52" s="813"/>
    </row>
    <row r="53" spans="1:27" s="811" customFormat="1" ht="11.25" customHeight="1" x14ac:dyDescent="0.2">
      <c r="A53" s="807"/>
      <c r="B53" s="808"/>
      <c r="C53" s="2155" t="s">
        <v>371</v>
      </c>
      <c r="D53" s="2155"/>
      <c r="E53" s="812">
        <v>137</v>
      </c>
      <c r="F53" s="812">
        <v>103</v>
      </c>
      <c r="G53" s="812">
        <v>118</v>
      </c>
      <c r="H53" s="812">
        <v>18</v>
      </c>
      <c r="I53" s="812">
        <v>14</v>
      </c>
      <c r="J53" s="812">
        <v>9</v>
      </c>
      <c r="K53" s="812">
        <v>13</v>
      </c>
      <c r="L53" s="812">
        <v>37</v>
      </c>
      <c r="M53" s="812">
        <v>35</v>
      </c>
      <c r="N53" s="812">
        <v>84</v>
      </c>
      <c r="O53" s="812">
        <v>77</v>
      </c>
      <c r="P53" s="812">
        <v>84</v>
      </c>
      <c r="Q53" s="812">
        <v>50</v>
      </c>
      <c r="R53" s="809"/>
      <c r="S53" s="810"/>
      <c r="T53" s="851"/>
      <c r="U53" s="831"/>
      <c r="V53" s="813"/>
      <c r="W53" s="813"/>
    </row>
    <row r="54" spans="1:27" s="395" customFormat="1" ht="9.6" customHeight="1" x14ac:dyDescent="0.2">
      <c r="A54" s="392"/>
      <c r="B54" s="393"/>
      <c r="C54" s="899"/>
      <c r="D54" s="900" t="s">
        <v>429</v>
      </c>
      <c r="E54" s="854" t="s">
        <v>9</v>
      </c>
      <c r="F54" s="854">
        <v>1</v>
      </c>
      <c r="G54" s="854" t="s">
        <v>9</v>
      </c>
      <c r="H54" s="854">
        <v>1</v>
      </c>
      <c r="I54" s="855">
        <v>1</v>
      </c>
      <c r="J54" s="855" t="s">
        <v>9</v>
      </c>
      <c r="K54" s="855" t="s">
        <v>9</v>
      </c>
      <c r="L54" s="855" t="s">
        <v>9</v>
      </c>
      <c r="M54" s="854" t="s">
        <v>9</v>
      </c>
      <c r="N54" s="854" t="s">
        <v>9</v>
      </c>
      <c r="O54" s="854">
        <v>1</v>
      </c>
      <c r="P54" s="854" t="s">
        <v>9</v>
      </c>
      <c r="Q54" s="854" t="s">
        <v>9</v>
      </c>
      <c r="R54" s="430"/>
      <c r="S54" s="373"/>
      <c r="T54" s="851"/>
      <c r="U54" s="831"/>
      <c r="V54" s="813"/>
      <c r="W54" s="813"/>
    </row>
    <row r="55" spans="1:27" s="395" customFormat="1" ht="9.6" customHeight="1" x14ac:dyDescent="0.2">
      <c r="A55" s="392"/>
      <c r="B55" s="393"/>
      <c r="C55" s="805"/>
      <c r="D55" s="478" t="s">
        <v>228</v>
      </c>
      <c r="E55" s="855" t="s">
        <v>9</v>
      </c>
      <c r="F55" s="855">
        <v>1</v>
      </c>
      <c r="G55" s="855">
        <v>2</v>
      </c>
      <c r="H55" s="855" t="s">
        <v>9</v>
      </c>
      <c r="I55" s="855">
        <v>1</v>
      </c>
      <c r="J55" s="855" t="s">
        <v>9</v>
      </c>
      <c r="K55" s="855" t="s">
        <v>9</v>
      </c>
      <c r="L55" s="855">
        <v>1</v>
      </c>
      <c r="M55" s="855" t="s">
        <v>9</v>
      </c>
      <c r="N55" s="855" t="s">
        <v>9</v>
      </c>
      <c r="O55" s="855">
        <v>1</v>
      </c>
      <c r="P55" s="855">
        <v>1</v>
      </c>
      <c r="Q55" s="855">
        <v>1</v>
      </c>
      <c r="R55" s="430"/>
      <c r="S55" s="373"/>
      <c r="T55" s="851"/>
      <c r="U55" s="831"/>
      <c r="V55" s="813"/>
      <c r="W55" s="813"/>
    </row>
    <row r="56" spans="1:27" s="395" customFormat="1" ht="9.6" customHeight="1" x14ac:dyDescent="0.2">
      <c r="A56" s="392"/>
      <c r="B56" s="393"/>
      <c r="C56" s="805"/>
      <c r="D56" s="478" t="s">
        <v>229</v>
      </c>
      <c r="E56" s="855">
        <v>137</v>
      </c>
      <c r="F56" s="855">
        <v>101</v>
      </c>
      <c r="G56" s="855">
        <v>116</v>
      </c>
      <c r="H56" s="855">
        <v>17</v>
      </c>
      <c r="I56" s="855">
        <v>12</v>
      </c>
      <c r="J56" s="855">
        <v>9</v>
      </c>
      <c r="K56" s="855">
        <v>13</v>
      </c>
      <c r="L56" s="855">
        <v>36</v>
      </c>
      <c r="M56" s="855">
        <v>35</v>
      </c>
      <c r="N56" s="855">
        <v>84</v>
      </c>
      <c r="O56" s="855">
        <v>75</v>
      </c>
      <c r="P56" s="855">
        <v>83</v>
      </c>
      <c r="Q56" s="855">
        <v>49</v>
      </c>
      <c r="R56" s="430"/>
      <c r="S56" s="373"/>
      <c r="T56" s="851"/>
      <c r="U56" s="831"/>
      <c r="V56" s="813"/>
      <c r="W56" s="813"/>
    </row>
    <row r="57" spans="1:27" s="651" customFormat="1" ht="13.5" customHeight="1" x14ac:dyDescent="0.2">
      <c r="A57" s="648"/>
      <c r="B57" s="630"/>
      <c r="C57" s="405" t="s">
        <v>386</v>
      </c>
      <c r="D57" s="649"/>
      <c r="E57" s="379"/>
      <c r="F57" s="379"/>
      <c r="G57" s="406"/>
      <c r="H57" s="406"/>
      <c r="I57" s="2160"/>
      <c r="J57" s="2160"/>
      <c r="K57" s="2160"/>
      <c r="L57" s="2160"/>
      <c r="M57" s="2160"/>
      <c r="N57" s="2160"/>
      <c r="O57" s="2160"/>
      <c r="P57" s="2160"/>
      <c r="Q57" s="2160"/>
      <c r="R57" s="650"/>
      <c r="S57" s="406"/>
      <c r="T57" s="813"/>
      <c r="U57" s="831"/>
      <c r="V57" s="813"/>
      <c r="W57" s="813"/>
      <c r="Z57" s="395"/>
    </row>
    <row r="58" spans="1:27" s="364" customFormat="1" ht="11.1" customHeight="1" thickBot="1" x14ac:dyDescent="0.25">
      <c r="A58" s="397"/>
      <c r="B58" s="407"/>
      <c r="C58" s="901" t="s">
        <v>430</v>
      </c>
      <c r="D58" s="408"/>
      <c r="E58" s="410"/>
      <c r="F58" s="410"/>
      <c r="G58" s="410"/>
      <c r="H58" s="410"/>
      <c r="I58" s="410"/>
      <c r="J58" s="410"/>
      <c r="K58" s="410"/>
      <c r="L58" s="410"/>
      <c r="M58" s="410"/>
      <c r="N58" s="410"/>
      <c r="O58" s="410"/>
      <c r="P58" s="410"/>
      <c r="Q58" s="380" t="s">
        <v>71</v>
      </c>
      <c r="R58" s="411"/>
      <c r="S58" s="412"/>
      <c r="T58" s="813"/>
      <c r="U58" s="831"/>
      <c r="V58" s="813"/>
      <c r="W58" s="813"/>
      <c r="Z58" s="395"/>
    </row>
    <row r="59" spans="1:27" ht="13.5" customHeight="1" thickBot="1" x14ac:dyDescent="0.25">
      <c r="A59" s="315"/>
      <c r="B59" s="407"/>
      <c r="C59" s="2152" t="s">
        <v>272</v>
      </c>
      <c r="D59" s="2153"/>
      <c r="E59" s="2153"/>
      <c r="F59" s="2153"/>
      <c r="G59" s="2153"/>
      <c r="H59" s="2153"/>
      <c r="I59" s="2153"/>
      <c r="J59" s="2153"/>
      <c r="K59" s="2153"/>
      <c r="L59" s="2153"/>
      <c r="M59" s="2153"/>
      <c r="N59" s="2153"/>
      <c r="O59" s="2153"/>
      <c r="P59" s="2153"/>
      <c r="Q59" s="2154"/>
      <c r="R59" s="380"/>
      <c r="S59" s="366"/>
      <c r="T59" s="1778"/>
      <c r="U59" s="1779"/>
      <c r="V59" s="1778"/>
      <c r="W59" s="1778"/>
      <c r="X59" s="342"/>
      <c r="Y59" s="342"/>
      <c r="Z59" s="1780"/>
    </row>
    <row r="60" spans="1:27" ht="3.75" customHeight="1" x14ac:dyDescent="0.2">
      <c r="A60" s="315"/>
      <c r="B60" s="407"/>
      <c r="C60" s="2149" t="s">
        <v>67</v>
      </c>
      <c r="D60" s="2149"/>
      <c r="E60" s="1042"/>
      <c r="F60" s="1042"/>
      <c r="G60" s="1042"/>
      <c r="H60" s="1021"/>
      <c r="I60" s="1021"/>
      <c r="J60" s="1021"/>
      <c r="K60" s="1021"/>
      <c r="L60" s="1021"/>
      <c r="M60" s="1021"/>
      <c r="N60" s="1021"/>
      <c r="O60" s="1021"/>
      <c r="P60" s="1021"/>
      <c r="Q60" s="818"/>
      <c r="R60" s="411"/>
      <c r="S60" s="366"/>
      <c r="T60" s="1778"/>
      <c r="U60" s="1779"/>
      <c r="V60" s="1778"/>
      <c r="W60" s="1778"/>
      <c r="X60" s="342"/>
      <c r="Y60" s="342"/>
      <c r="Z60" s="1780"/>
    </row>
    <row r="61" spans="1:27" ht="10.5" customHeight="1" x14ac:dyDescent="0.2">
      <c r="A61" s="315"/>
      <c r="B61" s="377"/>
      <c r="C61" s="2150"/>
      <c r="D61" s="2150"/>
      <c r="E61" s="1073" t="s">
        <v>33</v>
      </c>
      <c r="F61" s="1077" t="s">
        <v>692</v>
      </c>
      <c r="G61" s="1042" t="s">
        <v>33</v>
      </c>
      <c r="H61" s="1084" t="s">
        <v>33</v>
      </c>
      <c r="I61" s="1042" t="s">
        <v>33</v>
      </c>
      <c r="J61" s="1042" t="s">
        <v>33</v>
      </c>
      <c r="K61" s="1042" t="s">
        <v>33</v>
      </c>
      <c r="L61" s="1042" t="s">
        <v>693</v>
      </c>
      <c r="M61" s="1042" t="s">
        <v>33</v>
      </c>
      <c r="N61" s="1042" t="s">
        <v>33</v>
      </c>
      <c r="O61" s="1042" t="s">
        <v>33</v>
      </c>
      <c r="P61" s="1042" t="s">
        <v>33</v>
      </c>
      <c r="Q61" s="1042" t="s">
        <v>33</v>
      </c>
      <c r="R61" s="366"/>
      <c r="S61" s="366"/>
      <c r="T61" s="1781"/>
      <c r="U61" s="1204"/>
      <c r="V61" s="342"/>
      <c r="W61" s="342"/>
      <c r="X61" s="342"/>
      <c r="Y61" s="342"/>
      <c r="Z61" s="342"/>
      <c r="AA61" s="342"/>
    </row>
    <row r="62" spans="1:27" ht="12.75" customHeight="1" x14ac:dyDescent="0.2">
      <c r="A62" s="315"/>
      <c r="B62" s="377"/>
      <c r="C62" s="330"/>
      <c r="D62" s="330"/>
      <c r="E62" s="1027" t="s">
        <v>93</v>
      </c>
      <c r="F62" s="860" t="s">
        <v>92</v>
      </c>
      <c r="G62" s="1027" t="s">
        <v>468</v>
      </c>
      <c r="H62" s="1027" t="s">
        <v>91</v>
      </c>
      <c r="I62" s="1027" t="s">
        <v>469</v>
      </c>
      <c r="J62" s="1027" t="s">
        <v>100</v>
      </c>
      <c r="K62" s="860" t="s">
        <v>99</v>
      </c>
      <c r="L62" s="860" t="s">
        <v>98</v>
      </c>
      <c r="M62" s="860" t="s">
        <v>97</v>
      </c>
      <c r="N62" s="860" t="s">
        <v>96</v>
      </c>
      <c r="O62" s="860" t="s">
        <v>95</v>
      </c>
      <c r="P62" s="1027" t="s">
        <v>94</v>
      </c>
      <c r="Q62" s="860" t="s">
        <v>93</v>
      </c>
      <c r="R62" s="411"/>
      <c r="S62" s="366"/>
      <c r="T62" s="1779"/>
      <c r="U62" s="1782"/>
      <c r="V62" s="1778"/>
      <c r="W62" s="1778"/>
      <c r="X62" s="342"/>
      <c r="Y62" s="342"/>
      <c r="Z62" s="1780"/>
    </row>
    <row r="63" spans="1:27" ht="9.75" customHeight="1" x14ac:dyDescent="0.2">
      <c r="A63" s="315"/>
      <c r="B63" s="407"/>
      <c r="C63" s="2151" t="s">
        <v>90</v>
      </c>
      <c r="D63" s="2151"/>
      <c r="E63" s="859"/>
      <c r="F63" s="859"/>
      <c r="G63" s="856"/>
      <c r="H63" s="856"/>
      <c r="I63" s="856"/>
      <c r="J63" s="856"/>
      <c r="K63" s="856"/>
      <c r="L63" s="856"/>
      <c r="M63" s="856"/>
      <c r="N63" s="856"/>
      <c r="O63" s="856"/>
      <c r="P63" s="856"/>
      <c r="Q63" s="856"/>
      <c r="R63" s="411"/>
      <c r="S63" s="366"/>
      <c r="T63" s="1779"/>
      <c r="U63" s="1783"/>
      <c r="V63" s="1778"/>
      <c r="W63" s="1778"/>
      <c r="X63" s="342"/>
      <c r="Y63" s="342"/>
      <c r="Z63" s="1780"/>
    </row>
    <row r="64" spans="1:27" s="418" customFormat="1" ht="9.75" customHeight="1" x14ac:dyDescent="0.2">
      <c r="A64" s="415"/>
      <c r="B64" s="416"/>
      <c r="C64" s="417" t="s">
        <v>89</v>
      </c>
      <c r="D64" s="341"/>
      <c r="E64" s="857">
        <v>0.11</v>
      </c>
      <c r="F64" s="857">
        <v>-0.3</v>
      </c>
      <c r="G64" s="857">
        <v>-0.14000000000000001</v>
      </c>
      <c r="H64" s="857">
        <v>-0.3</v>
      </c>
      <c r="I64" s="857">
        <v>-0.46</v>
      </c>
      <c r="J64" s="857">
        <v>1.41</v>
      </c>
      <c r="K64" s="857">
        <v>0.42</v>
      </c>
      <c r="L64" s="857">
        <v>0.24</v>
      </c>
      <c r="M64" s="857">
        <v>0.15</v>
      </c>
      <c r="N64" s="857">
        <v>-0.35</v>
      </c>
      <c r="O64" s="857">
        <v>-0.2</v>
      </c>
      <c r="P64" s="857">
        <v>0.91</v>
      </c>
      <c r="Q64" s="857">
        <v>0.45</v>
      </c>
      <c r="R64" s="355"/>
      <c r="S64" s="355"/>
      <c r="T64" s="1779"/>
      <c r="U64" s="1779"/>
      <c r="V64" s="1778"/>
      <c r="W64" s="1778"/>
      <c r="X64" s="342"/>
      <c r="Y64" s="1784"/>
      <c r="Z64" s="1780"/>
    </row>
    <row r="65" spans="1:26" s="418" customFormat="1" ht="9.75" customHeight="1" x14ac:dyDescent="0.2">
      <c r="A65" s="415"/>
      <c r="B65" s="416"/>
      <c r="C65" s="417" t="s">
        <v>88</v>
      </c>
      <c r="D65" s="341"/>
      <c r="E65" s="857">
        <v>-7.0000000000000007E-2</v>
      </c>
      <c r="F65" s="857">
        <v>-0.22</v>
      </c>
      <c r="G65" s="857">
        <v>-0.23</v>
      </c>
      <c r="H65" s="857">
        <v>0.3</v>
      </c>
      <c r="I65" s="857">
        <v>0.48</v>
      </c>
      <c r="J65" s="857">
        <v>0.45</v>
      </c>
      <c r="K65" s="857">
        <v>0.55000000000000004</v>
      </c>
      <c r="L65" s="857">
        <v>1.24</v>
      </c>
      <c r="M65" s="857">
        <v>0.51</v>
      </c>
      <c r="N65" s="857">
        <v>1.47</v>
      </c>
      <c r="O65" s="857">
        <v>1.54</v>
      </c>
      <c r="P65" s="857">
        <v>1.48</v>
      </c>
      <c r="Q65" s="857">
        <v>1.83</v>
      </c>
      <c r="R65" s="355"/>
      <c r="S65" s="355"/>
      <c r="T65" s="1785"/>
      <c r="U65" s="1786"/>
      <c r="V65" s="1778"/>
      <c r="W65" s="1778"/>
      <c r="X65" s="342"/>
      <c r="Y65" s="1784"/>
      <c r="Z65" s="1780"/>
    </row>
    <row r="66" spans="1:26" s="418" customFormat="1" ht="11.25" customHeight="1" x14ac:dyDescent="0.2">
      <c r="A66" s="415"/>
      <c r="B66" s="416"/>
      <c r="C66" s="417" t="s">
        <v>237</v>
      </c>
      <c r="D66" s="341"/>
      <c r="E66" s="857">
        <v>0.09</v>
      </c>
      <c r="F66" s="857">
        <v>0.04</v>
      </c>
      <c r="G66" s="857">
        <v>-0.01</v>
      </c>
      <c r="H66" s="857">
        <v>-0.05</v>
      </c>
      <c r="I66" s="857">
        <v>-0.04</v>
      </c>
      <c r="J66" s="857">
        <v>-0.01</v>
      </c>
      <c r="K66" s="857">
        <v>0.05</v>
      </c>
      <c r="L66" s="857">
        <v>0.22</v>
      </c>
      <c r="M66" s="857">
        <v>0.25</v>
      </c>
      <c r="N66" s="857">
        <v>0.36</v>
      </c>
      <c r="O66" s="857">
        <v>0.49</v>
      </c>
      <c r="P66" s="857">
        <v>0.62</v>
      </c>
      <c r="Q66" s="857">
        <v>0.78</v>
      </c>
      <c r="R66" s="355"/>
      <c r="S66" s="355"/>
      <c r="T66" s="1778"/>
      <c r="U66" s="1786"/>
      <c r="V66" s="1778"/>
      <c r="W66" s="1778"/>
      <c r="X66" s="1449"/>
      <c r="Y66" s="1784"/>
      <c r="Z66" s="1780"/>
    </row>
    <row r="67" spans="1:26" ht="11.25" customHeight="1" x14ac:dyDescent="0.2">
      <c r="A67" s="315"/>
      <c r="B67" s="407"/>
      <c r="C67" s="800" t="s">
        <v>87</v>
      </c>
      <c r="D67" s="414"/>
      <c r="E67" s="419"/>
      <c r="F67" s="138"/>
      <c r="G67" s="467"/>
      <c r="H67" s="467"/>
      <c r="I67" s="467"/>
      <c r="J67" s="50"/>
      <c r="K67" s="419"/>
      <c r="L67" s="467"/>
      <c r="M67" s="467"/>
      <c r="N67" s="467"/>
      <c r="O67" s="467"/>
      <c r="P67" s="467"/>
      <c r="Q67" s="420"/>
      <c r="R67" s="411"/>
      <c r="S67" s="366"/>
      <c r="T67" s="1778"/>
      <c r="U67" s="1786"/>
      <c r="V67" s="1778"/>
      <c r="W67" s="1778"/>
      <c r="X67" s="342"/>
      <c r="Y67" s="342"/>
      <c r="Z67" s="1780"/>
    </row>
    <row r="68" spans="1:26" ht="9.75" customHeight="1" x14ac:dyDescent="0.2">
      <c r="A68" s="315"/>
      <c r="B68" s="421"/>
      <c r="C68" s="375"/>
      <c r="D68" s="628" t="s">
        <v>694</v>
      </c>
      <c r="E68" s="504"/>
      <c r="F68" s="506"/>
      <c r="G68" s="46"/>
      <c r="H68" s="46"/>
      <c r="I68" s="46"/>
      <c r="J68" s="507">
        <v>7.3371369294605637</v>
      </c>
      <c r="K68" s="419"/>
      <c r="L68" s="467"/>
      <c r="M68" s="467"/>
      <c r="N68" s="467"/>
      <c r="O68" s="467"/>
      <c r="P68" s="467"/>
      <c r="Q68" s="1017">
        <v>7.3371369294605637</v>
      </c>
      <c r="R68" s="411"/>
      <c r="S68" s="366"/>
      <c r="T68" s="1778"/>
      <c r="U68" s="1786"/>
      <c r="V68" s="1778"/>
      <c r="W68" s="1778"/>
      <c r="X68" s="342"/>
      <c r="Y68" s="342"/>
      <c r="Z68" s="1780"/>
    </row>
    <row r="69" spans="1:26" ht="9.75" customHeight="1" x14ac:dyDescent="0.2">
      <c r="A69" s="315"/>
      <c r="B69" s="422"/>
      <c r="C69" s="341"/>
      <c r="D69" s="508" t="s">
        <v>695</v>
      </c>
      <c r="E69" s="509"/>
      <c r="F69" s="509"/>
      <c r="G69" s="509"/>
      <c r="H69" s="509"/>
      <c r="I69" s="509"/>
      <c r="J69" s="507">
        <v>5.1611302378958612</v>
      </c>
      <c r="K69" s="419"/>
      <c r="L69" s="154"/>
      <c r="M69" s="467"/>
      <c r="N69" s="467"/>
      <c r="O69" s="467"/>
      <c r="P69" s="467"/>
      <c r="Q69" s="1017">
        <v>5.1611302378958612</v>
      </c>
      <c r="R69" s="423"/>
      <c r="S69" s="423"/>
      <c r="T69" s="342"/>
      <c r="U69" s="1448"/>
      <c r="V69" s="342"/>
      <c r="W69" s="342"/>
      <c r="X69" s="342"/>
      <c r="Y69" s="342"/>
      <c r="Z69" s="342"/>
    </row>
    <row r="70" spans="1:26" ht="9.75" customHeight="1" x14ac:dyDescent="0.2">
      <c r="A70" s="315"/>
      <c r="B70" s="422"/>
      <c r="C70" s="341"/>
      <c r="D70" s="508" t="s">
        <v>696</v>
      </c>
      <c r="E70" s="504"/>
      <c r="F70" s="139"/>
      <c r="G70" s="139"/>
      <c r="H70" s="46"/>
      <c r="I70" s="140"/>
      <c r="J70" s="507">
        <v>3.3845528145295622</v>
      </c>
      <c r="K70" s="419"/>
      <c r="L70" s="154"/>
      <c r="M70" s="467"/>
      <c r="N70" s="467"/>
      <c r="O70" s="467"/>
      <c r="P70" s="467"/>
      <c r="Q70" s="1017">
        <v>3.3845528145295622</v>
      </c>
      <c r="R70" s="424"/>
      <c r="S70" s="366"/>
    </row>
    <row r="71" spans="1:26" ht="9.75" customHeight="1" x14ac:dyDescent="0.2">
      <c r="A71" s="315"/>
      <c r="B71" s="422"/>
      <c r="C71" s="341"/>
      <c r="D71" s="508" t="s">
        <v>697</v>
      </c>
      <c r="E71" s="510"/>
      <c r="F71" s="508"/>
      <c r="G71" s="508"/>
      <c r="H71" s="508"/>
      <c r="I71" s="508"/>
      <c r="J71" s="507">
        <v>3.2211600017071351</v>
      </c>
      <c r="K71" s="419"/>
      <c r="L71" s="154"/>
      <c r="M71" s="467"/>
      <c r="N71" s="467"/>
      <c r="O71" s="467"/>
      <c r="P71" s="467"/>
      <c r="Q71" s="1017">
        <v>3.2211600017071351</v>
      </c>
      <c r="R71" s="424"/>
      <c r="S71" s="366"/>
    </row>
    <row r="72" spans="1:26" ht="9.75" customHeight="1" x14ac:dyDescent="0.2">
      <c r="A72" s="315"/>
      <c r="B72" s="422"/>
      <c r="C72" s="341"/>
      <c r="D72" s="511" t="s">
        <v>698</v>
      </c>
      <c r="E72" s="512"/>
      <c r="F72" s="512"/>
      <c r="G72" s="512"/>
      <c r="H72" s="512"/>
      <c r="I72" s="512"/>
      <c r="J72" s="507">
        <v>3.0750612248787501</v>
      </c>
      <c r="K72" s="419"/>
      <c r="L72" s="154"/>
      <c r="M72" s="467"/>
      <c r="N72" s="467"/>
      <c r="O72" s="467"/>
      <c r="P72" s="467"/>
      <c r="Q72" s="1017">
        <v>3.0750612248787501</v>
      </c>
      <c r="R72" s="424"/>
      <c r="S72" s="366"/>
    </row>
    <row r="73" spans="1:26" ht="9.75" customHeight="1" x14ac:dyDescent="0.2">
      <c r="A73" s="315"/>
      <c r="B73" s="422"/>
      <c r="C73" s="341"/>
      <c r="D73" s="508" t="s">
        <v>699</v>
      </c>
      <c r="E73" s="139"/>
      <c r="F73" s="139"/>
      <c r="G73" s="139"/>
      <c r="H73" s="46"/>
      <c r="I73" s="140"/>
      <c r="J73" s="1018">
        <v>-18.241039649035685</v>
      </c>
      <c r="K73" s="419"/>
      <c r="L73" s="154"/>
      <c r="M73" s="467"/>
      <c r="N73" s="467"/>
      <c r="O73" s="467"/>
      <c r="P73" s="467"/>
      <c r="Q73" s="419"/>
      <c r="R73" s="424"/>
      <c r="S73" s="366"/>
    </row>
    <row r="74" spans="1:26" ht="9.75" customHeight="1" x14ac:dyDescent="0.2">
      <c r="A74" s="315"/>
      <c r="B74" s="422"/>
      <c r="C74" s="341"/>
      <c r="D74" s="508" t="s">
        <v>700</v>
      </c>
      <c r="E74" s="505"/>
      <c r="F74" s="140"/>
      <c r="G74" s="140"/>
      <c r="H74" s="46"/>
      <c r="I74" s="140"/>
      <c r="J74" s="1018">
        <v>-9.422026004791773</v>
      </c>
      <c r="K74" s="419"/>
      <c r="L74" s="154"/>
      <c r="M74" s="467"/>
      <c r="N74" s="467"/>
      <c r="O74" s="467"/>
      <c r="P74" s="467"/>
      <c r="Q74" s="513"/>
      <c r="R74" s="424"/>
      <c r="S74" s="366"/>
    </row>
    <row r="75" spans="1:26" ht="9.75" customHeight="1" x14ac:dyDescent="0.2">
      <c r="A75" s="315"/>
      <c r="B75" s="422"/>
      <c r="C75" s="341"/>
      <c r="D75" s="508" t="s">
        <v>701</v>
      </c>
      <c r="E75" s="505"/>
      <c r="F75" s="140"/>
      <c r="G75" s="140"/>
      <c r="H75" s="46"/>
      <c r="I75" s="140"/>
      <c r="J75" s="1018">
        <v>-4.2008204490479812</v>
      </c>
      <c r="K75" s="419"/>
      <c r="L75" s="154"/>
      <c r="M75" s="467"/>
      <c r="N75" s="467"/>
      <c r="O75" s="467"/>
      <c r="P75" s="467"/>
      <c r="Q75" s="513"/>
      <c r="R75" s="424"/>
      <c r="S75" s="366"/>
    </row>
    <row r="76" spans="1:26" ht="9.75" customHeight="1" x14ac:dyDescent="0.2">
      <c r="A76" s="315"/>
      <c r="B76" s="422"/>
      <c r="C76" s="341"/>
      <c r="D76" s="508" t="s">
        <v>702</v>
      </c>
      <c r="E76" s="505"/>
      <c r="F76" s="140"/>
      <c r="G76" s="140"/>
      <c r="H76" s="46"/>
      <c r="I76" s="140"/>
      <c r="J76" s="1018">
        <v>-2.4359450427033136</v>
      </c>
      <c r="K76" s="419"/>
      <c r="L76" s="154"/>
      <c r="M76" s="467"/>
      <c r="N76" s="467"/>
      <c r="O76" s="467"/>
      <c r="P76" s="467"/>
      <c r="Q76" s="513"/>
      <c r="R76" s="424"/>
      <c r="S76" s="366"/>
    </row>
    <row r="77" spans="1:26" ht="9.75" customHeight="1" x14ac:dyDescent="0.2">
      <c r="A77" s="315"/>
      <c r="B77" s="422"/>
      <c r="C77" s="341"/>
      <c r="D77" s="508" t="s">
        <v>703</v>
      </c>
      <c r="E77" s="505"/>
      <c r="F77" s="139"/>
      <c r="G77" s="139"/>
      <c r="H77" s="46"/>
      <c r="I77" s="140"/>
      <c r="J77" s="1018">
        <v>-2.1225951729661907</v>
      </c>
      <c r="K77" s="419"/>
      <c r="L77" s="154"/>
      <c r="M77" s="467"/>
      <c r="N77" s="467"/>
      <c r="O77" s="467"/>
      <c r="P77" s="467"/>
      <c r="Q77" s="419"/>
      <c r="R77" s="424"/>
      <c r="S77" s="366"/>
    </row>
    <row r="78" spans="1:26" ht="0.75" customHeight="1" x14ac:dyDescent="0.2">
      <c r="A78" s="315"/>
      <c r="B78" s="422"/>
      <c r="C78" s="341"/>
      <c r="D78" s="425"/>
      <c r="E78" s="419"/>
      <c r="F78" s="139"/>
      <c r="G78" s="139"/>
      <c r="H78" s="46"/>
      <c r="I78" s="140"/>
      <c r="J78" s="420"/>
      <c r="K78" s="419"/>
      <c r="L78" s="154"/>
      <c r="M78" s="467"/>
      <c r="N78" s="467"/>
      <c r="O78" s="467"/>
      <c r="P78" s="467"/>
      <c r="Q78" s="419"/>
      <c r="R78" s="424"/>
      <c r="S78" s="366"/>
    </row>
    <row r="79" spans="1:26" ht="12" customHeight="1" x14ac:dyDescent="0.2">
      <c r="A79" s="315"/>
      <c r="B79" s="426"/>
      <c r="C79" s="409" t="s">
        <v>221</v>
      </c>
      <c r="D79" s="425"/>
      <c r="E79" s="409"/>
      <c r="F79" s="409"/>
      <c r="G79" s="427" t="s">
        <v>86</v>
      </c>
      <c r="H79" s="409"/>
      <c r="I79" s="409"/>
      <c r="J79" s="409"/>
      <c r="K79" s="409"/>
      <c r="L79" s="409"/>
      <c r="M79" s="409"/>
      <c r="N79" s="409"/>
      <c r="O79" s="141"/>
      <c r="P79" s="141"/>
      <c r="Q79" s="141"/>
      <c r="R79" s="411"/>
      <c r="S79" s="366"/>
    </row>
    <row r="80" spans="1:26" s="96" customFormat="1" ht="13.5" customHeight="1" x14ac:dyDescent="0.2">
      <c r="A80" s="95"/>
      <c r="B80" s="187">
        <v>16</v>
      </c>
      <c r="C80" s="2102">
        <v>44501</v>
      </c>
      <c r="D80" s="2102"/>
      <c r="E80" s="2102"/>
      <c r="F80" s="97"/>
      <c r="G80" s="97"/>
      <c r="H80" s="97"/>
      <c r="I80" s="97"/>
      <c r="J80" s="97"/>
      <c r="K80" s="97"/>
      <c r="L80" s="97"/>
      <c r="M80" s="97"/>
      <c r="N80" s="97"/>
      <c r="P80" s="95"/>
      <c r="R80" s="101"/>
      <c r="U80" s="832"/>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F8:L8 F61 L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I74"/>
  <sheetViews>
    <sheetView workbookViewId="0"/>
  </sheetViews>
  <sheetFormatPr defaultColWidth="9.140625" defaultRowHeight="12.75" x14ac:dyDescent="0.2"/>
  <cols>
    <col min="1" max="1" width="1" style="96" customWidth="1"/>
    <col min="2" max="2" width="2.5703125" style="360" customWidth="1"/>
    <col min="3" max="3" width="0.42578125" style="96" customWidth="1"/>
    <col min="4" max="4" width="35.42578125" style="96" customWidth="1"/>
    <col min="5" max="5" width="6.85546875" style="96" customWidth="1"/>
    <col min="6" max="6" width="8.28515625" style="96" customWidth="1"/>
    <col min="7" max="7" width="8.5703125" style="96" customWidth="1"/>
    <col min="8" max="8" width="6.7109375" style="96" customWidth="1"/>
    <col min="9" max="9" width="7" style="96" customWidth="1"/>
    <col min="10" max="10" width="8.28515625" style="96" customWidth="1"/>
    <col min="11" max="11" width="8.5703125" style="96" customWidth="1"/>
    <col min="12" max="12" width="6.7109375" style="96" customWidth="1"/>
    <col min="13" max="13" width="2.5703125" style="814" customWidth="1"/>
    <col min="14" max="14" width="9.140625" style="96"/>
    <col min="15" max="15" width="11.140625" style="501" customWidth="1"/>
    <col min="16" max="20" width="9.140625" style="501"/>
    <col min="21" max="21" width="13.140625" style="501" bestFit="1" customWidth="1"/>
    <col min="22" max="35" width="9.140625" style="501"/>
    <col min="36" max="16384" width="9.140625" style="96"/>
  </cols>
  <sheetData>
    <row r="1" spans="1:35" x14ac:dyDescent="0.2">
      <c r="A1" s="95"/>
      <c r="B1" s="2189" t="s">
        <v>477</v>
      </c>
      <c r="C1" s="2189"/>
      <c r="D1" s="2189"/>
      <c r="E1" s="361"/>
      <c r="F1" s="361"/>
      <c r="G1" s="361"/>
      <c r="H1" s="361"/>
      <c r="I1" s="361"/>
      <c r="J1" s="361"/>
      <c r="K1" s="361"/>
      <c r="L1" s="361"/>
      <c r="M1" s="361"/>
    </row>
    <row r="2" spans="1:35" x14ac:dyDescent="0.2">
      <c r="A2" s="95"/>
      <c r="B2" s="2190"/>
      <c r="C2" s="2190"/>
      <c r="D2" s="2190"/>
      <c r="E2" s="1653"/>
      <c r="F2" s="1653"/>
      <c r="G2" s="1653"/>
      <c r="H2" s="1653"/>
      <c r="I2" s="1653"/>
      <c r="J2" s="1653"/>
      <c r="K2" s="1654"/>
      <c r="L2" s="1654"/>
      <c r="M2" s="362"/>
      <c r="O2" s="2186"/>
      <c r="P2" s="2186"/>
      <c r="Q2" s="2186"/>
      <c r="S2" s="786"/>
    </row>
    <row r="3" spans="1:35" ht="13.5" thickBot="1" x14ac:dyDescent="0.25">
      <c r="A3" s="95"/>
      <c r="B3" s="311"/>
      <c r="C3" s="97"/>
      <c r="D3" s="97"/>
      <c r="E3" s="97"/>
      <c r="F3" s="97"/>
      <c r="G3" s="97"/>
      <c r="H3" s="97"/>
      <c r="I3" s="97"/>
      <c r="J3" s="97"/>
      <c r="K3" s="97"/>
      <c r="L3" s="472" t="s">
        <v>483</v>
      </c>
      <c r="M3" s="363"/>
      <c r="O3" s="1793"/>
      <c r="Q3" s="1297"/>
      <c r="S3" s="1297"/>
    </row>
    <row r="4" spans="1:35" s="101" customFormat="1" ht="13.5" thickBot="1" x14ac:dyDescent="0.25">
      <c r="A4" s="99"/>
      <c r="B4" s="100"/>
      <c r="C4" s="2191" t="s">
        <v>594</v>
      </c>
      <c r="D4" s="2192"/>
      <c r="E4" s="2192"/>
      <c r="F4" s="2192"/>
      <c r="G4" s="2192"/>
      <c r="H4" s="2192"/>
      <c r="I4" s="2192"/>
      <c r="J4" s="2192"/>
      <c r="K4" s="2192"/>
      <c r="L4" s="2193"/>
      <c r="M4" s="363"/>
      <c r="O4" s="1297"/>
      <c r="P4" s="786"/>
      <c r="Q4" s="786"/>
      <c r="R4" s="786"/>
      <c r="S4" s="786"/>
      <c r="T4" s="786"/>
      <c r="U4" s="786"/>
      <c r="V4" s="786"/>
      <c r="W4" s="786"/>
      <c r="X4" s="786"/>
      <c r="Y4" s="786"/>
      <c r="Z4" s="786"/>
      <c r="AA4" s="786"/>
      <c r="AB4" s="786"/>
      <c r="AC4" s="786"/>
      <c r="AD4" s="786"/>
      <c r="AE4" s="786"/>
      <c r="AF4" s="786"/>
      <c r="AG4" s="786"/>
      <c r="AH4" s="786"/>
      <c r="AI4" s="786"/>
    </row>
    <row r="5" spans="1:35" ht="4.5" customHeight="1" x14ac:dyDescent="0.2">
      <c r="A5" s="95"/>
      <c r="B5" s="97"/>
      <c r="C5" s="103"/>
      <c r="D5" s="103"/>
      <c r="E5" s="314"/>
      <c r="F5" s="314"/>
      <c r="G5" s="314"/>
      <c r="H5" s="314"/>
      <c r="I5" s="314"/>
      <c r="J5" s="314"/>
      <c r="K5" s="314"/>
      <c r="L5" s="314"/>
      <c r="M5" s="363"/>
    </row>
    <row r="6" spans="1:35" ht="13.5" customHeight="1" x14ac:dyDescent="0.2">
      <c r="A6" s="95"/>
      <c r="B6" s="97"/>
      <c r="C6" s="2178">
        <v>2019</v>
      </c>
      <c r="D6" s="2179"/>
      <c r="E6" s="2182" t="s">
        <v>431</v>
      </c>
      <c r="F6" s="2182"/>
      <c r="G6" s="2182"/>
      <c r="H6" s="2182"/>
      <c r="I6" s="2194" t="s">
        <v>595</v>
      </c>
      <c r="J6" s="2182"/>
      <c r="K6" s="2182"/>
      <c r="L6" s="2182"/>
      <c r="M6" s="363"/>
      <c r="P6" s="2186"/>
      <c r="Q6" s="2186"/>
      <c r="R6" s="2186"/>
      <c r="S6" s="2186"/>
      <c r="T6" s="2186"/>
      <c r="U6" s="2186"/>
      <c r="V6" s="2186"/>
      <c r="W6" s="2186"/>
    </row>
    <row r="7" spans="1:35" ht="15" customHeight="1" x14ac:dyDescent="0.2">
      <c r="A7" s="95"/>
      <c r="B7" s="97"/>
      <c r="C7" s="2180"/>
      <c r="D7" s="2181"/>
      <c r="E7" s="1655" t="s">
        <v>431</v>
      </c>
      <c r="F7" s="1655" t="s">
        <v>596</v>
      </c>
      <c r="G7" s="1655" t="s">
        <v>597</v>
      </c>
      <c r="H7" s="1655" t="s">
        <v>598</v>
      </c>
      <c r="I7" s="1656" t="s">
        <v>431</v>
      </c>
      <c r="J7" s="1655" t="s">
        <v>596</v>
      </c>
      <c r="K7" s="1655" t="s">
        <v>597</v>
      </c>
      <c r="L7" s="1655" t="s">
        <v>598</v>
      </c>
      <c r="M7" s="363"/>
      <c r="O7" s="1794"/>
      <c r="P7" s="1795"/>
      <c r="Q7" s="1795"/>
      <c r="R7" s="1795"/>
      <c r="S7" s="1795"/>
      <c r="T7" s="1795"/>
      <c r="U7" s="1795"/>
      <c r="V7" s="1795"/>
      <c r="W7" s="1795"/>
      <c r="AA7" s="1796"/>
      <c r="AB7" s="1796"/>
      <c r="AC7" s="1796"/>
      <c r="AD7" s="1796"/>
      <c r="AE7" s="1796"/>
      <c r="AF7" s="1796"/>
      <c r="AG7" s="1796"/>
      <c r="AH7" s="1796"/>
    </row>
    <row r="8" spans="1:35" s="1657" customFormat="1" x14ac:dyDescent="0.2">
      <c r="A8" s="1658"/>
      <c r="B8" s="1659"/>
      <c r="C8" s="2187" t="s">
        <v>66</v>
      </c>
      <c r="D8" s="2187"/>
      <c r="E8" s="1660">
        <v>196202</v>
      </c>
      <c r="F8" s="1660">
        <v>189717</v>
      </c>
      <c r="G8" s="1660">
        <v>5697</v>
      </c>
      <c r="H8" s="1660">
        <v>788</v>
      </c>
      <c r="I8" s="1660">
        <v>104</v>
      </c>
      <c r="J8" s="1660">
        <v>102</v>
      </c>
      <c r="K8" s="1660">
        <v>2</v>
      </c>
      <c r="L8" s="1660">
        <v>0</v>
      </c>
      <c r="M8" s="1661"/>
      <c r="O8" s="1797"/>
      <c r="P8" s="1798"/>
      <c r="Q8" s="1798"/>
      <c r="R8" s="1798"/>
      <c r="S8" s="1798"/>
      <c r="T8" s="1799"/>
      <c r="U8" s="1799"/>
      <c r="V8" s="1799"/>
      <c r="W8" s="1799"/>
      <c r="X8" s="1794"/>
      <c r="Y8" s="1794"/>
      <c r="Z8" s="1794"/>
      <c r="AA8" s="1800"/>
      <c r="AB8" s="1800"/>
      <c r="AC8" s="1800"/>
      <c r="AD8" s="1800"/>
      <c r="AE8" s="1800"/>
      <c r="AF8" s="1800"/>
      <c r="AG8" s="1800"/>
      <c r="AH8" s="1800"/>
      <c r="AI8" s="1794"/>
    </row>
    <row r="9" spans="1:35" s="1663" customFormat="1" ht="11.25" customHeight="1" x14ac:dyDescent="0.2">
      <c r="A9" s="1662"/>
      <c r="B9" s="119"/>
      <c r="C9" s="2188" t="s">
        <v>599</v>
      </c>
      <c r="D9" s="2188" t="s">
        <v>599</v>
      </c>
      <c r="E9" s="1660">
        <v>6635</v>
      </c>
      <c r="F9" s="1660">
        <v>6256</v>
      </c>
      <c r="G9" s="1660">
        <v>332</v>
      </c>
      <c r="H9" s="1660">
        <v>47</v>
      </c>
      <c r="I9" s="1660">
        <v>15</v>
      </c>
      <c r="J9" s="1660">
        <v>15</v>
      </c>
      <c r="K9" s="1660">
        <v>0</v>
      </c>
      <c r="L9" s="1660">
        <v>0</v>
      </c>
      <c r="M9" s="363"/>
      <c r="O9" s="1787"/>
      <c r="P9" s="1798"/>
      <c r="Q9" s="1798"/>
      <c r="R9" s="1798"/>
      <c r="S9" s="1798"/>
      <c r="T9" s="1799"/>
      <c r="U9" s="1799"/>
      <c r="V9" s="1799"/>
      <c r="W9" s="1799"/>
      <c r="X9" s="1801"/>
      <c r="Y9" s="1801"/>
      <c r="Z9" s="1801"/>
      <c r="AA9" s="1801"/>
      <c r="AB9" s="1801"/>
      <c r="AC9" s="1801"/>
      <c r="AD9" s="1801"/>
      <c r="AE9" s="1801"/>
      <c r="AF9" s="1801"/>
      <c r="AG9" s="1801"/>
      <c r="AH9" s="1801"/>
      <c r="AI9" s="1801"/>
    </row>
    <row r="10" spans="1:35" ht="11.25" customHeight="1" x14ac:dyDescent="0.2">
      <c r="A10" s="95"/>
      <c r="B10" s="97"/>
      <c r="C10" s="2188" t="s">
        <v>323</v>
      </c>
      <c r="D10" s="2188" t="s">
        <v>323</v>
      </c>
      <c r="E10" s="1660">
        <v>764</v>
      </c>
      <c r="F10" s="1660">
        <v>737</v>
      </c>
      <c r="G10" s="1660">
        <v>27</v>
      </c>
      <c r="H10" s="1660">
        <v>0</v>
      </c>
      <c r="I10" s="1660">
        <v>2</v>
      </c>
      <c r="J10" s="1660">
        <v>2</v>
      </c>
      <c r="K10" s="1660">
        <v>0</v>
      </c>
      <c r="L10" s="1660">
        <v>0</v>
      </c>
      <c r="M10" s="363"/>
      <c r="O10" s="1787"/>
      <c r="P10" s="1798"/>
      <c r="Q10" s="1798"/>
      <c r="R10" s="1798"/>
      <c r="S10" s="1798"/>
      <c r="T10" s="1799"/>
      <c r="U10" s="1799"/>
      <c r="V10" s="1799"/>
      <c r="W10" s="1799"/>
    </row>
    <row r="11" spans="1:35" ht="11.25" customHeight="1" x14ac:dyDescent="0.2">
      <c r="A11" s="95"/>
      <c r="B11" s="97"/>
      <c r="C11" s="2188" t="s">
        <v>324</v>
      </c>
      <c r="D11" s="2188" t="s">
        <v>324</v>
      </c>
      <c r="E11" s="1660">
        <v>48397</v>
      </c>
      <c r="F11" s="1660">
        <v>47196</v>
      </c>
      <c r="G11" s="1660">
        <v>1050</v>
      </c>
      <c r="H11" s="1660">
        <v>151</v>
      </c>
      <c r="I11" s="1660">
        <v>15</v>
      </c>
      <c r="J11" s="1660">
        <v>14</v>
      </c>
      <c r="K11" s="1660">
        <v>1</v>
      </c>
      <c r="L11" s="1660">
        <v>0</v>
      </c>
      <c r="M11" s="1407"/>
      <c r="O11" s="1787"/>
      <c r="P11" s="1798"/>
      <c r="Q11" s="1798"/>
      <c r="R11" s="1798"/>
      <c r="S11" s="1798"/>
      <c r="T11" s="1799"/>
      <c r="U11" s="1799"/>
      <c r="V11" s="1799"/>
      <c r="W11" s="1799"/>
    </row>
    <row r="12" spans="1:35" s="118" customFormat="1" ht="12" customHeight="1" x14ac:dyDescent="0.2">
      <c r="A12" s="116"/>
      <c r="B12" s="117"/>
      <c r="C12" s="1664"/>
      <c r="D12" s="1665" t="s">
        <v>600</v>
      </c>
      <c r="E12" s="1666">
        <v>6165</v>
      </c>
      <c r="F12" s="1666">
        <v>5907</v>
      </c>
      <c r="G12" s="1666">
        <v>235</v>
      </c>
      <c r="H12" s="1666">
        <v>23</v>
      </c>
      <c r="I12" s="1666">
        <v>2</v>
      </c>
      <c r="J12" s="1666">
        <v>2</v>
      </c>
      <c r="K12" s="1666">
        <v>0</v>
      </c>
      <c r="L12" s="1666">
        <v>0</v>
      </c>
      <c r="M12" s="1407"/>
      <c r="O12" s="1788"/>
      <c r="P12" s="1798"/>
      <c r="Q12" s="1798"/>
      <c r="R12" s="1798"/>
      <c r="S12" s="1798"/>
      <c r="T12" s="1799"/>
      <c r="U12" s="1799"/>
      <c r="V12" s="1799"/>
      <c r="W12" s="1799"/>
      <c r="X12" s="727"/>
      <c r="Y12" s="727"/>
      <c r="Z12" s="727"/>
      <c r="AA12" s="727"/>
      <c r="AB12" s="727"/>
      <c r="AC12" s="727"/>
      <c r="AD12" s="727"/>
      <c r="AE12" s="727"/>
      <c r="AF12" s="727"/>
      <c r="AG12" s="727"/>
      <c r="AH12" s="727"/>
      <c r="AI12" s="727"/>
    </row>
    <row r="13" spans="1:35" s="118" customFormat="1" ht="12" customHeight="1" x14ac:dyDescent="0.2">
      <c r="A13" s="116"/>
      <c r="B13" s="117"/>
      <c r="C13" s="1664"/>
      <c r="D13" s="1665" t="s">
        <v>601</v>
      </c>
      <c r="E13" s="1666">
        <v>949</v>
      </c>
      <c r="F13" s="1666">
        <v>939</v>
      </c>
      <c r="G13" s="1666">
        <v>10</v>
      </c>
      <c r="H13" s="1666">
        <v>0</v>
      </c>
      <c r="I13" s="1666">
        <v>1</v>
      </c>
      <c r="J13" s="1666">
        <v>1</v>
      </c>
      <c r="K13" s="1666">
        <v>0</v>
      </c>
      <c r="L13" s="1666">
        <v>0</v>
      </c>
      <c r="M13" s="1407"/>
      <c r="O13" s="1788"/>
      <c r="P13" s="1798"/>
      <c r="Q13" s="1798"/>
      <c r="R13" s="1798"/>
      <c r="S13" s="1798"/>
      <c r="T13" s="1799"/>
      <c r="U13" s="1799"/>
      <c r="V13" s="1799"/>
      <c r="W13" s="1799"/>
      <c r="X13" s="727"/>
      <c r="Y13" s="727"/>
      <c r="Z13" s="727"/>
      <c r="AA13" s="727"/>
      <c r="AB13" s="727"/>
      <c r="AC13" s="727"/>
      <c r="AD13" s="727"/>
      <c r="AE13" s="727"/>
      <c r="AF13" s="727"/>
      <c r="AG13" s="727"/>
      <c r="AH13" s="727"/>
      <c r="AI13" s="727"/>
    </row>
    <row r="14" spans="1:35" s="118" customFormat="1" ht="12" customHeight="1" x14ac:dyDescent="0.2">
      <c r="A14" s="116"/>
      <c r="B14" s="117"/>
      <c r="C14" s="1664"/>
      <c r="D14" s="1665" t="s">
        <v>602</v>
      </c>
      <c r="E14" s="1666">
        <v>18</v>
      </c>
      <c r="F14" s="1666">
        <v>18</v>
      </c>
      <c r="G14" s="1666">
        <v>0</v>
      </c>
      <c r="H14" s="1666">
        <v>0</v>
      </c>
      <c r="I14" s="1666">
        <v>0</v>
      </c>
      <c r="J14" s="1666">
        <v>0</v>
      </c>
      <c r="K14" s="1666">
        <v>0</v>
      </c>
      <c r="L14" s="1666">
        <v>0</v>
      </c>
      <c r="M14" s="1407"/>
      <c r="O14" s="1788"/>
      <c r="P14" s="1798"/>
      <c r="Q14" s="1798"/>
      <c r="R14" s="1798"/>
      <c r="S14" s="1798"/>
      <c r="T14" s="1799"/>
      <c r="U14" s="1799"/>
      <c r="V14" s="1799"/>
      <c r="W14" s="1799"/>
      <c r="X14" s="727"/>
      <c r="Y14" s="727"/>
      <c r="Z14" s="727"/>
      <c r="AA14" s="727"/>
      <c r="AB14" s="727"/>
      <c r="AC14" s="727"/>
      <c r="AD14" s="727"/>
      <c r="AE14" s="727"/>
      <c r="AF14" s="727"/>
      <c r="AG14" s="727"/>
      <c r="AH14" s="727"/>
      <c r="AI14" s="727"/>
    </row>
    <row r="15" spans="1:35" s="118" customFormat="1" ht="12" customHeight="1" x14ac:dyDescent="0.2">
      <c r="A15" s="116"/>
      <c r="B15" s="117"/>
      <c r="C15" s="1664"/>
      <c r="D15" s="1665" t="s">
        <v>603</v>
      </c>
      <c r="E15" s="1666">
        <v>2292</v>
      </c>
      <c r="F15" s="1666">
        <v>2235</v>
      </c>
      <c r="G15" s="1666">
        <v>53</v>
      </c>
      <c r="H15" s="1666">
        <v>4</v>
      </c>
      <c r="I15" s="1666">
        <v>0</v>
      </c>
      <c r="J15" s="1666">
        <v>0</v>
      </c>
      <c r="K15" s="1666">
        <v>0</v>
      </c>
      <c r="L15" s="1666">
        <v>0</v>
      </c>
      <c r="M15" s="1407"/>
      <c r="O15" s="1788"/>
      <c r="P15" s="1798"/>
      <c r="Q15" s="1798"/>
      <c r="R15" s="1798"/>
      <c r="S15" s="1798"/>
      <c r="T15" s="1799"/>
      <c r="U15" s="1799"/>
      <c r="V15" s="1799"/>
      <c r="W15" s="1799"/>
      <c r="X15" s="727"/>
      <c r="Y15" s="727"/>
      <c r="Z15" s="727"/>
      <c r="AA15" s="727"/>
      <c r="AB15" s="727"/>
      <c r="AC15" s="727"/>
      <c r="AD15" s="727"/>
      <c r="AE15" s="727"/>
      <c r="AF15" s="727"/>
      <c r="AG15" s="727"/>
      <c r="AH15" s="727"/>
      <c r="AI15" s="727"/>
    </row>
    <row r="16" spans="1:35" s="118" customFormat="1" ht="12" customHeight="1" x14ac:dyDescent="0.2">
      <c r="A16" s="116"/>
      <c r="B16" s="117"/>
      <c r="C16" s="1664"/>
      <c r="D16" s="1665" t="s">
        <v>604</v>
      </c>
      <c r="E16" s="1666">
        <v>1620</v>
      </c>
      <c r="F16" s="1666">
        <v>1603</v>
      </c>
      <c r="G16" s="1666">
        <v>10</v>
      </c>
      <c r="H16" s="1666">
        <v>7</v>
      </c>
      <c r="I16" s="1666">
        <v>0</v>
      </c>
      <c r="J16" s="1666">
        <v>0</v>
      </c>
      <c r="K16" s="1666">
        <v>0</v>
      </c>
      <c r="L16" s="1666">
        <v>0</v>
      </c>
      <c r="M16" s="1407"/>
      <c r="O16" s="1788"/>
      <c r="P16" s="1798"/>
      <c r="Q16" s="1798"/>
      <c r="R16" s="1798"/>
      <c r="S16" s="1798"/>
      <c r="T16" s="1799"/>
      <c r="U16" s="1799"/>
      <c r="V16" s="1799"/>
      <c r="W16" s="1799"/>
      <c r="X16" s="727"/>
      <c r="Y16" s="727"/>
      <c r="Z16" s="727"/>
      <c r="AA16" s="727"/>
      <c r="AB16" s="727"/>
      <c r="AC16" s="727"/>
      <c r="AD16" s="727"/>
      <c r="AE16" s="727"/>
      <c r="AF16" s="727"/>
      <c r="AG16" s="727"/>
      <c r="AH16" s="727"/>
      <c r="AI16" s="727"/>
    </row>
    <row r="17" spans="1:35" s="118" customFormat="1" ht="12" customHeight="1" x14ac:dyDescent="0.2">
      <c r="A17" s="116"/>
      <c r="B17" s="117"/>
      <c r="C17" s="1664"/>
      <c r="D17" s="1665" t="s">
        <v>605</v>
      </c>
      <c r="E17" s="1666">
        <v>1649</v>
      </c>
      <c r="F17" s="1666">
        <v>1625</v>
      </c>
      <c r="G17" s="1666">
        <v>17</v>
      </c>
      <c r="H17" s="1666">
        <v>7</v>
      </c>
      <c r="I17" s="1666">
        <v>0</v>
      </c>
      <c r="J17" s="1666">
        <v>0</v>
      </c>
      <c r="K17" s="1666">
        <v>0</v>
      </c>
      <c r="L17" s="1666">
        <v>0</v>
      </c>
      <c r="M17" s="1407"/>
      <c r="O17" s="1788"/>
      <c r="P17" s="1798"/>
      <c r="Q17" s="1798"/>
      <c r="R17" s="1798"/>
      <c r="S17" s="1798"/>
      <c r="T17" s="1799"/>
      <c r="U17" s="1799"/>
      <c r="V17" s="1799"/>
      <c r="W17" s="1799"/>
      <c r="X17" s="727"/>
      <c r="Y17" s="727"/>
      <c r="Z17" s="727"/>
      <c r="AA17" s="727"/>
      <c r="AB17" s="727"/>
      <c r="AC17" s="727"/>
      <c r="AD17" s="727"/>
      <c r="AE17" s="727"/>
      <c r="AF17" s="727"/>
      <c r="AG17" s="727"/>
      <c r="AH17" s="727"/>
      <c r="AI17" s="727"/>
    </row>
    <row r="18" spans="1:35" s="118" customFormat="1" ht="12" customHeight="1" x14ac:dyDescent="0.2">
      <c r="A18" s="116"/>
      <c r="B18" s="117"/>
      <c r="C18" s="1664"/>
      <c r="D18" s="1665" t="s">
        <v>606</v>
      </c>
      <c r="E18" s="1666">
        <v>2858</v>
      </c>
      <c r="F18" s="1666">
        <v>2800</v>
      </c>
      <c r="G18" s="1666">
        <v>42</v>
      </c>
      <c r="H18" s="1666">
        <v>16</v>
      </c>
      <c r="I18" s="1666">
        <v>0</v>
      </c>
      <c r="J18" s="1666">
        <v>0</v>
      </c>
      <c r="K18" s="1666">
        <v>0</v>
      </c>
      <c r="L18" s="1666">
        <v>0</v>
      </c>
      <c r="M18" s="1407"/>
      <c r="O18" s="1788"/>
      <c r="P18" s="1798"/>
      <c r="Q18" s="1798"/>
      <c r="R18" s="1798"/>
      <c r="S18" s="1798"/>
      <c r="T18" s="1799"/>
      <c r="U18" s="1799"/>
      <c r="V18" s="1799"/>
      <c r="W18" s="1799"/>
      <c r="X18" s="727"/>
      <c r="Y18" s="727"/>
      <c r="Z18" s="727"/>
      <c r="AA18" s="727"/>
      <c r="AB18" s="727"/>
      <c r="AC18" s="727"/>
      <c r="AD18" s="727"/>
      <c r="AE18" s="727"/>
      <c r="AF18" s="727"/>
      <c r="AG18" s="727"/>
      <c r="AH18" s="727"/>
      <c r="AI18" s="727"/>
    </row>
    <row r="19" spans="1:35" s="118" customFormat="1" ht="12" customHeight="1" x14ac:dyDescent="0.2">
      <c r="A19" s="116"/>
      <c r="B19" s="117"/>
      <c r="C19" s="1664"/>
      <c r="D19" s="1665" t="s">
        <v>607</v>
      </c>
      <c r="E19" s="1666">
        <v>751</v>
      </c>
      <c r="F19" s="1666">
        <v>743</v>
      </c>
      <c r="G19" s="1666">
        <v>8</v>
      </c>
      <c r="H19" s="1666">
        <v>0</v>
      </c>
      <c r="I19" s="1666">
        <v>0</v>
      </c>
      <c r="J19" s="1666">
        <v>0</v>
      </c>
      <c r="K19" s="1666">
        <v>0</v>
      </c>
      <c r="L19" s="1666">
        <v>0</v>
      </c>
      <c r="M19" s="1407"/>
      <c r="O19" s="1788"/>
      <c r="P19" s="1798"/>
      <c r="Q19" s="1798"/>
      <c r="R19" s="1798"/>
      <c r="S19" s="1798"/>
      <c r="T19" s="1799"/>
      <c r="U19" s="1799"/>
      <c r="V19" s="1799"/>
      <c r="W19" s="1799"/>
      <c r="X19" s="727"/>
      <c r="Y19" s="727"/>
      <c r="Z19" s="727"/>
      <c r="AA19" s="727"/>
      <c r="AB19" s="727"/>
      <c r="AC19" s="727"/>
      <c r="AD19" s="727"/>
      <c r="AE19" s="727"/>
      <c r="AF19" s="727"/>
      <c r="AG19" s="727"/>
      <c r="AH19" s="727"/>
      <c r="AI19" s="727"/>
    </row>
    <row r="20" spans="1:35" s="118" customFormat="1" ht="12" customHeight="1" x14ac:dyDescent="0.2">
      <c r="A20" s="116"/>
      <c r="B20" s="117"/>
      <c r="C20" s="1664"/>
      <c r="D20" s="1665" t="s">
        <v>608</v>
      </c>
      <c r="E20" s="1666">
        <v>573</v>
      </c>
      <c r="F20" s="1666">
        <v>567</v>
      </c>
      <c r="G20" s="1666">
        <v>5</v>
      </c>
      <c r="H20" s="1666">
        <v>1</v>
      </c>
      <c r="I20" s="1666">
        <v>0</v>
      </c>
      <c r="J20" s="1666">
        <v>0</v>
      </c>
      <c r="K20" s="1666">
        <v>0</v>
      </c>
      <c r="L20" s="1666">
        <v>0</v>
      </c>
      <c r="M20" s="1407"/>
      <c r="O20" s="1788"/>
      <c r="P20" s="1798"/>
      <c r="Q20" s="1798"/>
      <c r="R20" s="1798"/>
      <c r="S20" s="1798"/>
      <c r="T20" s="1799"/>
      <c r="U20" s="1799"/>
      <c r="V20" s="1799"/>
      <c r="W20" s="1799"/>
      <c r="X20" s="727"/>
      <c r="Y20" s="727"/>
      <c r="Z20" s="727"/>
      <c r="AA20" s="727"/>
      <c r="AB20" s="727"/>
      <c r="AC20" s="727"/>
      <c r="AD20" s="727"/>
      <c r="AE20" s="727"/>
      <c r="AF20" s="727"/>
      <c r="AG20" s="727"/>
      <c r="AH20" s="727"/>
      <c r="AI20" s="727"/>
    </row>
    <row r="21" spans="1:35" s="118" customFormat="1" ht="12" customHeight="1" x14ac:dyDescent="0.2">
      <c r="A21" s="116"/>
      <c r="B21" s="117"/>
      <c r="C21" s="1664"/>
      <c r="D21" s="1665" t="s">
        <v>609</v>
      </c>
      <c r="E21" s="1666">
        <v>13</v>
      </c>
      <c r="F21" s="1666">
        <v>13</v>
      </c>
      <c r="G21" s="1666">
        <v>0</v>
      </c>
      <c r="H21" s="1666">
        <v>0</v>
      </c>
      <c r="I21" s="1666">
        <v>0</v>
      </c>
      <c r="J21" s="1666">
        <v>0</v>
      </c>
      <c r="K21" s="1666">
        <v>0</v>
      </c>
      <c r="L21" s="1666">
        <v>0</v>
      </c>
      <c r="M21" s="1407"/>
      <c r="O21" s="1788"/>
      <c r="P21" s="1798"/>
      <c r="Q21" s="1798"/>
      <c r="R21" s="1798"/>
      <c r="S21" s="1798"/>
      <c r="T21" s="1799"/>
      <c r="U21" s="1799"/>
      <c r="V21" s="1799"/>
      <c r="W21" s="1799"/>
      <c r="X21" s="727"/>
      <c r="Y21" s="727"/>
      <c r="Z21" s="727"/>
      <c r="AA21" s="727"/>
      <c r="AB21" s="727"/>
      <c r="AC21" s="727"/>
      <c r="AD21" s="727"/>
      <c r="AE21" s="727"/>
      <c r="AF21" s="727"/>
      <c r="AG21" s="727"/>
      <c r="AH21" s="727"/>
      <c r="AI21" s="727"/>
    </row>
    <row r="22" spans="1:35" s="118" customFormat="1" ht="12" customHeight="1" x14ac:dyDescent="0.2">
      <c r="A22" s="116"/>
      <c r="B22" s="117"/>
      <c r="C22" s="1664"/>
      <c r="D22" s="1665" t="s">
        <v>610</v>
      </c>
      <c r="E22" s="1666">
        <v>666</v>
      </c>
      <c r="F22" s="1666">
        <v>654</v>
      </c>
      <c r="G22" s="1666">
        <v>12</v>
      </c>
      <c r="H22" s="1666">
        <v>0</v>
      </c>
      <c r="I22" s="1666">
        <v>1</v>
      </c>
      <c r="J22" s="1666">
        <v>1</v>
      </c>
      <c r="K22" s="1666">
        <v>0</v>
      </c>
      <c r="L22" s="1666">
        <v>0</v>
      </c>
      <c r="M22" s="1407"/>
      <c r="O22" s="1788"/>
      <c r="P22" s="1798"/>
      <c r="Q22" s="1798"/>
      <c r="R22" s="1798"/>
      <c r="S22" s="1798"/>
      <c r="T22" s="1799"/>
      <c r="U22" s="1799"/>
      <c r="V22" s="1799"/>
      <c r="W22" s="1799"/>
      <c r="X22" s="727"/>
      <c r="Y22" s="727"/>
      <c r="Z22" s="727"/>
      <c r="AA22" s="727"/>
      <c r="AB22" s="727"/>
      <c r="AC22" s="727"/>
      <c r="AD22" s="727"/>
      <c r="AE22" s="727"/>
      <c r="AF22" s="727"/>
      <c r="AG22" s="727"/>
      <c r="AH22" s="727"/>
      <c r="AI22" s="727"/>
    </row>
    <row r="23" spans="1:35" s="118" customFormat="1" ht="12" customHeight="1" x14ac:dyDescent="0.2">
      <c r="A23" s="116"/>
      <c r="B23" s="117"/>
      <c r="C23" s="1664"/>
      <c r="D23" s="1665" t="s">
        <v>611</v>
      </c>
      <c r="E23" s="1666">
        <v>374</v>
      </c>
      <c r="F23" s="1666">
        <v>368</v>
      </c>
      <c r="G23" s="1666">
        <v>6</v>
      </c>
      <c r="H23" s="1666">
        <v>0</v>
      </c>
      <c r="I23" s="1666">
        <v>0</v>
      </c>
      <c r="J23" s="1666">
        <v>0</v>
      </c>
      <c r="K23" s="1666">
        <v>0</v>
      </c>
      <c r="L23" s="1666">
        <v>0</v>
      </c>
      <c r="M23" s="1407"/>
      <c r="O23" s="1788"/>
      <c r="P23" s="1798"/>
      <c r="Q23" s="1798"/>
      <c r="R23" s="1798"/>
      <c r="S23" s="1798"/>
      <c r="T23" s="1799"/>
      <c r="U23" s="1799"/>
      <c r="V23" s="1799"/>
      <c r="W23" s="1799"/>
      <c r="X23" s="727"/>
      <c r="Y23" s="727"/>
      <c r="Z23" s="727"/>
      <c r="AA23" s="727"/>
      <c r="AB23" s="727"/>
      <c r="AC23" s="727"/>
      <c r="AD23" s="727"/>
      <c r="AE23" s="727"/>
      <c r="AF23" s="727"/>
      <c r="AG23" s="727"/>
      <c r="AH23" s="727"/>
      <c r="AI23" s="727"/>
    </row>
    <row r="24" spans="1:35" s="118" customFormat="1" ht="12" customHeight="1" x14ac:dyDescent="0.2">
      <c r="A24" s="116"/>
      <c r="B24" s="117"/>
      <c r="C24" s="1664"/>
      <c r="D24" s="1665" t="s">
        <v>612</v>
      </c>
      <c r="E24" s="1666">
        <v>2100</v>
      </c>
      <c r="F24" s="1666">
        <v>2061</v>
      </c>
      <c r="G24" s="1666">
        <v>38</v>
      </c>
      <c r="H24" s="1666">
        <v>1</v>
      </c>
      <c r="I24" s="1666">
        <v>0</v>
      </c>
      <c r="J24" s="1666">
        <v>0</v>
      </c>
      <c r="K24" s="1666">
        <v>0</v>
      </c>
      <c r="L24" s="1666">
        <v>0</v>
      </c>
      <c r="M24" s="1407"/>
      <c r="O24" s="1788"/>
      <c r="P24" s="1798"/>
      <c r="Q24" s="1798"/>
      <c r="R24" s="1798"/>
      <c r="S24" s="1798"/>
      <c r="T24" s="1799"/>
      <c r="U24" s="1799"/>
      <c r="V24" s="1799"/>
      <c r="W24" s="1799"/>
      <c r="X24" s="727"/>
      <c r="Y24" s="727"/>
      <c r="Z24" s="727"/>
      <c r="AA24" s="727"/>
      <c r="AB24" s="727"/>
      <c r="AC24" s="727"/>
      <c r="AD24" s="727"/>
      <c r="AE24" s="727"/>
      <c r="AF24" s="727"/>
      <c r="AG24" s="727"/>
      <c r="AH24" s="727"/>
      <c r="AI24" s="727"/>
    </row>
    <row r="25" spans="1:35" s="118" customFormat="1" ht="12" customHeight="1" x14ac:dyDescent="0.2">
      <c r="A25" s="116"/>
      <c r="B25" s="117"/>
      <c r="C25" s="1664"/>
      <c r="D25" s="1665" t="s">
        <v>613</v>
      </c>
      <c r="E25" s="1666">
        <v>3759</v>
      </c>
      <c r="F25" s="1666">
        <v>3652</v>
      </c>
      <c r="G25" s="1666">
        <v>95</v>
      </c>
      <c r="H25" s="1666">
        <v>12</v>
      </c>
      <c r="I25" s="1666">
        <v>3</v>
      </c>
      <c r="J25" s="1666">
        <v>3</v>
      </c>
      <c r="K25" s="1666">
        <v>0</v>
      </c>
      <c r="L25" s="1666">
        <v>0</v>
      </c>
      <c r="M25" s="1407"/>
      <c r="O25" s="1788"/>
      <c r="P25" s="1798"/>
      <c r="Q25" s="1798"/>
      <c r="R25" s="1798"/>
      <c r="S25" s="1798"/>
      <c r="T25" s="1799"/>
      <c r="U25" s="1799"/>
      <c r="V25" s="1799"/>
      <c r="W25" s="1799"/>
      <c r="X25" s="727"/>
      <c r="Y25" s="727"/>
      <c r="Z25" s="727"/>
      <c r="AA25" s="727"/>
      <c r="AB25" s="727"/>
      <c r="AC25" s="727"/>
      <c r="AD25" s="727"/>
      <c r="AE25" s="727"/>
      <c r="AF25" s="727"/>
      <c r="AG25" s="727"/>
      <c r="AH25" s="727"/>
      <c r="AI25" s="727"/>
    </row>
    <row r="26" spans="1:35" ht="12" customHeight="1" x14ac:dyDescent="0.2">
      <c r="A26" s="95"/>
      <c r="B26" s="117"/>
      <c r="C26" s="1664"/>
      <c r="D26" s="1665" t="s">
        <v>614</v>
      </c>
      <c r="E26" s="1666">
        <v>1003</v>
      </c>
      <c r="F26" s="1666">
        <v>978</v>
      </c>
      <c r="G26" s="1666">
        <v>23</v>
      </c>
      <c r="H26" s="1666">
        <v>2</v>
      </c>
      <c r="I26" s="1666">
        <v>1</v>
      </c>
      <c r="J26" s="1666">
        <v>1</v>
      </c>
      <c r="K26" s="1666">
        <v>0</v>
      </c>
      <c r="L26" s="1666">
        <v>0</v>
      </c>
      <c r="M26" s="1407"/>
      <c r="O26" s="1788"/>
      <c r="P26" s="1798"/>
      <c r="Q26" s="1798"/>
      <c r="R26" s="1798"/>
      <c r="S26" s="1798"/>
      <c r="T26" s="1799"/>
      <c r="U26" s="1799"/>
      <c r="V26" s="1799"/>
      <c r="W26" s="1799"/>
    </row>
    <row r="27" spans="1:35" ht="12" customHeight="1" x14ac:dyDescent="0.2">
      <c r="A27" s="95"/>
      <c r="B27" s="97"/>
      <c r="C27" s="1664"/>
      <c r="D27" s="1665" t="s">
        <v>615</v>
      </c>
      <c r="E27" s="1666">
        <v>10726</v>
      </c>
      <c r="F27" s="1666">
        <v>10415</v>
      </c>
      <c r="G27" s="1666">
        <v>272</v>
      </c>
      <c r="H27" s="1666">
        <v>39</v>
      </c>
      <c r="I27" s="1666">
        <v>5</v>
      </c>
      <c r="J27" s="1666">
        <v>5</v>
      </c>
      <c r="K27" s="1666">
        <v>0</v>
      </c>
      <c r="L27" s="1666">
        <v>0</v>
      </c>
      <c r="M27" s="1407"/>
      <c r="O27" s="1788"/>
      <c r="P27" s="1798"/>
      <c r="Q27" s="1798"/>
      <c r="R27" s="1798"/>
      <c r="S27" s="1798"/>
      <c r="T27" s="1799"/>
      <c r="U27" s="1799"/>
      <c r="V27" s="1799"/>
      <c r="W27" s="1799"/>
    </row>
    <row r="28" spans="1:35" ht="12" customHeight="1" x14ac:dyDescent="0.2">
      <c r="A28" s="95"/>
      <c r="B28" s="97"/>
      <c r="C28" s="1664"/>
      <c r="D28" s="1665" t="s">
        <v>616</v>
      </c>
      <c r="E28" s="1666">
        <v>311</v>
      </c>
      <c r="F28" s="1666">
        <v>304</v>
      </c>
      <c r="G28" s="1666">
        <v>6</v>
      </c>
      <c r="H28" s="1666">
        <v>1</v>
      </c>
      <c r="I28" s="1666">
        <v>0</v>
      </c>
      <c r="J28" s="1666">
        <v>0</v>
      </c>
      <c r="K28" s="1666">
        <v>0</v>
      </c>
      <c r="L28" s="1666">
        <v>0</v>
      </c>
      <c r="M28" s="1407"/>
      <c r="O28" s="1788"/>
      <c r="P28" s="1798"/>
      <c r="Q28" s="1798"/>
      <c r="R28" s="1798"/>
      <c r="S28" s="1798"/>
      <c r="T28" s="1799"/>
      <c r="U28" s="1799"/>
      <c r="V28" s="1799"/>
      <c r="W28" s="1799"/>
    </row>
    <row r="29" spans="1:35" ht="12" customHeight="1" x14ac:dyDescent="0.2">
      <c r="A29" s="95"/>
      <c r="B29" s="97"/>
      <c r="C29" s="1664"/>
      <c r="D29" s="1665" t="s">
        <v>617</v>
      </c>
      <c r="E29" s="1666">
        <v>1136</v>
      </c>
      <c r="F29" s="1666">
        <v>1110</v>
      </c>
      <c r="G29" s="1666">
        <v>22</v>
      </c>
      <c r="H29" s="1666">
        <v>4</v>
      </c>
      <c r="I29" s="1666">
        <v>0</v>
      </c>
      <c r="J29" s="1666">
        <v>0</v>
      </c>
      <c r="K29" s="1666">
        <v>0</v>
      </c>
      <c r="L29" s="1666">
        <v>0</v>
      </c>
      <c r="M29" s="1407"/>
      <c r="O29" s="1788"/>
      <c r="P29" s="1798"/>
      <c r="Q29" s="1798"/>
      <c r="R29" s="1798"/>
      <c r="S29" s="1798"/>
      <c r="T29" s="1799"/>
      <c r="U29" s="1799"/>
      <c r="V29" s="1799"/>
      <c r="W29" s="1799"/>
    </row>
    <row r="30" spans="1:35" s="118" customFormat="1" ht="12" customHeight="1" x14ac:dyDescent="0.2">
      <c r="A30" s="116"/>
      <c r="B30" s="97"/>
      <c r="C30" s="1664"/>
      <c r="D30" s="1665" t="s">
        <v>618</v>
      </c>
      <c r="E30" s="1666">
        <v>2550</v>
      </c>
      <c r="F30" s="1666">
        <v>2489</v>
      </c>
      <c r="G30" s="1666">
        <v>54</v>
      </c>
      <c r="H30" s="1666">
        <v>7</v>
      </c>
      <c r="I30" s="1666">
        <v>0</v>
      </c>
      <c r="J30" s="1666">
        <v>0</v>
      </c>
      <c r="K30" s="1666">
        <v>0</v>
      </c>
      <c r="L30" s="1666">
        <v>0</v>
      </c>
      <c r="M30" s="363"/>
      <c r="O30" s="1788"/>
      <c r="P30" s="1798"/>
      <c r="Q30" s="1798"/>
      <c r="R30" s="1798"/>
      <c r="S30" s="1798"/>
      <c r="T30" s="1799"/>
      <c r="U30" s="1799"/>
      <c r="V30" s="1799"/>
      <c r="W30" s="1799"/>
      <c r="X30" s="727"/>
      <c r="Y30" s="727"/>
      <c r="Z30" s="727"/>
      <c r="AA30" s="727"/>
      <c r="AB30" s="727"/>
      <c r="AC30" s="727"/>
      <c r="AD30" s="727"/>
      <c r="AE30" s="727"/>
      <c r="AF30" s="727"/>
      <c r="AG30" s="727"/>
      <c r="AH30" s="727"/>
      <c r="AI30" s="727"/>
    </row>
    <row r="31" spans="1:35" ht="12" customHeight="1" x14ac:dyDescent="0.2">
      <c r="A31" s="95"/>
      <c r="B31" s="117"/>
      <c r="C31" s="1664"/>
      <c r="D31" s="1665" t="s">
        <v>619</v>
      </c>
      <c r="E31" s="1666">
        <v>2739</v>
      </c>
      <c r="F31" s="1666">
        <v>2667</v>
      </c>
      <c r="G31" s="1666">
        <v>68</v>
      </c>
      <c r="H31" s="1666">
        <v>4</v>
      </c>
      <c r="I31" s="1666">
        <v>2</v>
      </c>
      <c r="J31" s="1666">
        <v>1</v>
      </c>
      <c r="K31" s="1666">
        <v>1</v>
      </c>
      <c r="L31" s="1666">
        <v>0</v>
      </c>
      <c r="M31" s="363"/>
      <c r="O31" s="1788"/>
      <c r="P31" s="1798"/>
      <c r="Q31" s="1798"/>
      <c r="R31" s="1798"/>
      <c r="S31" s="1798"/>
      <c r="T31" s="1799"/>
      <c r="U31" s="1799"/>
      <c r="V31" s="1799"/>
      <c r="W31" s="1799"/>
    </row>
    <row r="32" spans="1:35" ht="12" customHeight="1" x14ac:dyDescent="0.2">
      <c r="A32" s="95"/>
      <c r="B32" s="97"/>
      <c r="C32" s="1664"/>
      <c r="D32" s="1665" t="s">
        <v>620</v>
      </c>
      <c r="E32" s="1666">
        <v>558</v>
      </c>
      <c r="F32" s="1666">
        <v>544</v>
      </c>
      <c r="G32" s="1666">
        <v>11</v>
      </c>
      <c r="H32" s="1666">
        <v>3</v>
      </c>
      <c r="I32" s="1666">
        <v>0</v>
      </c>
      <c r="J32" s="1666">
        <v>0</v>
      </c>
      <c r="K32" s="1666">
        <v>0</v>
      </c>
      <c r="L32" s="1666">
        <v>0</v>
      </c>
      <c r="M32" s="363"/>
      <c r="O32" s="1788"/>
      <c r="P32" s="1798"/>
      <c r="Q32" s="1798"/>
      <c r="R32" s="1798"/>
      <c r="S32" s="1798"/>
      <c r="T32" s="1799"/>
      <c r="U32" s="1799"/>
      <c r="V32" s="1799"/>
      <c r="W32" s="1799"/>
    </row>
    <row r="33" spans="1:35" ht="12" customHeight="1" x14ac:dyDescent="0.2">
      <c r="A33" s="95"/>
      <c r="B33" s="97"/>
      <c r="C33" s="1664"/>
      <c r="D33" s="1665" t="s">
        <v>621</v>
      </c>
      <c r="E33" s="1666">
        <v>2828</v>
      </c>
      <c r="F33" s="1666">
        <v>2794</v>
      </c>
      <c r="G33" s="1666">
        <v>24</v>
      </c>
      <c r="H33" s="1666">
        <v>10</v>
      </c>
      <c r="I33" s="1666">
        <v>0</v>
      </c>
      <c r="J33" s="1666">
        <v>0</v>
      </c>
      <c r="K33" s="1666">
        <v>0</v>
      </c>
      <c r="L33" s="1666">
        <v>0</v>
      </c>
      <c r="M33" s="363"/>
      <c r="O33" s="1788"/>
      <c r="P33" s="1798"/>
      <c r="Q33" s="1798"/>
      <c r="R33" s="1798"/>
      <c r="S33" s="1798"/>
      <c r="T33" s="1799"/>
      <c r="U33" s="1799"/>
      <c r="V33" s="1799"/>
      <c r="W33" s="1799"/>
    </row>
    <row r="34" spans="1:35" ht="12" customHeight="1" x14ac:dyDescent="0.2">
      <c r="A34" s="95"/>
      <c r="B34" s="97"/>
      <c r="C34" s="1664"/>
      <c r="D34" s="1665" t="s">
        <v>622</v>
      </c>
      <c r="E34" s="1666">
        <v>661</v>
      </c>
      <c r="F34" s="1666">
        <v>650</v>
      </c>
      <c r="G34" s="1666">
        <v>5</v>
      </c>
      <c r="H34" s="1666">
        <v>6</v>
      </c>
      <c r="I34" s="1666">
        <v>0</v>
      </c>
      <c r="J34" s="1666">
        <v>0</v>
      </c>
      <c r="K34" s="1666">
        <v>0</v>
      </c>
      <c r="L34" s="1666">
        <v>0</v>
      </c>
      <c r="M34" s="363"/>
      <c r="O34" s="1788"/>
      <c r="P34" s="1798"/>
      <c r="Q34" s="1798"/>
      <c r="R34" s="1798"/>
      <c r="S34" s="1798"/>
      <c r="T34" s="1799"/>
      <c r="U34" s="1799"/>
      <c r="V34" s="1799"/>
      <c r="W34" s="1799"/>
    </row>
    <row r="35" spans="1:35" ht="12" customHeight="1" x14ac:dyDescent="0.2">
      <c r="A35" s="95"/>
      <c r="B35" s="97"/>
      <c r="C35" s="1664"/>
      <c r="D35" s="1665" t="s">
        <v>623</v>
      </c>
      <c r="E35" s="1666">
        <v>2098</v>
      </c>
      <c r="F35" s="1666">
        <v>2060</v>
      </c>
      <c r="G35" s="1666">
        <v>34</v>
      </c>
      <c r="H35" s="1666">
        <v>4</v>
      </c>
      <c r="I35" s="1666">
        <v>0</v>
      </c>
      <c r="J35" s="1666">
        <v>0</v>
      </c>
      <c r="K35" s="1666">
        <v>0</v>
      </c>
      <c r="L35" s="1666">
        <v>0</v>
      </c>
      <c r="M35" s="1407"/>
      <c r="O35" s="1788"/>
      <c r="P35" s="1798"/>
      <c r="Q35" s="1798"/>
      <c r="R35" s="1798"/>
      <c r="S35" s="1798"/>
      <c r="T35" s="1799"/>
      <c r="U35" s="1799"/>
      <c r="V35" s="1799"/>
      <c r="W35" s="1799"/>
    </row>
    <row r="36" spans="1:35" s="118" customFormat="1" ht="11.25" customHeight="1" x14ac:dyDescent="0.2">
      <c r="A36" s="116"/>
      <c r="B36" s="97"/>
      <c r="C36" s="2185" t="s">
        <v>624</v>
      </c>
      <c r="D36" s="2185"/>
      <c r="E36" s="1660">
        <v>219</v>
      </c>
      <c r="F36" s="1660">
        <v>218</v>
      </c>
      <c r="G36" s="1660">
        <v>1</v>
      </c>
      <c r="H36" s="1660">
        <v>0</v>
      </c>
      <c r="I36" s="1660">
        <v>0</v>
      </c>
      <c r="J36" s="1660">
        <v>0</v>
      </c>
      <c r="K36" s="1660">
        <v>0</v>
      </c>
      <c r="L36" s="1660">
        <v>0</v>
      </c>
      <c r="M36" s="1407"/>
      <c r="O36" s="1789"/>
      <c r="P36" s="1798"/>
      <c r="Q36" s="1798"/>
      <c r="R36" s="1798"/>
      <c r="S36" s="1798"/>
      <c r="T36" s="1799"/>
      <c r="U36" s="1799"/>
      <c r="V36" s="1799"/>
      <c r="W36" s="1799"/>
      <c r="X36" s="727"/>
      <c r="Y36" s="727"/>
      <c r="Z36" s="727"/>
      <c r="AA36" s="727"/>
      <c r="AB36" s="727"/>
      <c r="AC36" s="727"/>
      <c r="AD36" s="727"/>
      <c r="AE36" s="727"/>
      <c r="AF36" s="727"/>
      <c r="AG36" s="727"/>
      <c r="AH36" s="727"/>
      <c r="AI36" s="727"/>
    </row>
    <row r="37" spans="1:35" s="118" customFormat="1" ht="11.25" customHeight="1" x14ac:dyDescent="0.2">
      <c r="A37" s="116"/>
      <c r="B37" s="117"/>
      <c r="C37" s="2185" t="s">
        <v>625</v>
      </c>
      <c r="D37" s="2185" t="s">
        <v>626</v>
      </c>
      <c r="E37" s="1660">
        <v>3045</v>
      </c>
      <c r="F37" s="1660">
        <v>2968</v>
      </c>
      <c r="G37" s="1660">
        <v>76</v>
      </c>
      <c r="H37" s="1660">
        <v>1</v>
      </c>
      <c r="I37" s="1660">
        <v>1</v>
      </c>
      <c r="J37" s="1660">
        <v>1</v>
      </c>
      <c r="K37" s="1660">
        <v>0</v>
      </c>
      <c r="L37" s="1660">
        <v>0</v>
      </c>
      <c r="M37" s="1407"/>
      <c r="O37" s="1789"/>
      <c r="P37" s="1798"/>
      <c r="Q37" s="1798"/>
      <c r="R37" s="1798"/>
      <c r="S37" s="1798"/>
      <c r="T37" s="1799"/>
      <c r="U37" s="1799"/>
      <c r="V37" s="1799"/>
      <c r="W37" s="1799"/>
      <c r="X37" s="727"/>
      <c r="Y37" s="727"/>
      <c r="Z37" s="727"/>
      <c r="AA37" s="727"/>
      <c r="AB37" s="727"/>
      <c r="AC37" s="727"/>
      <c r="AD37" s="727"/>
      <c r="AE37" s="727"/>
      <c r="AF37" s="727"/>
      <c r="AG37" s="727"/>
      <c r="AH37" s="727"/>
      <c r="AI37" s="727"/>
    </row>
    <row r="38" spans="1:35" s="118" customFormat="1" ht="11.25" customHeight="1" x14ac:dyDescent="0.2">
      <c r="A38" s="116"/>
      <c r="B38" s="117"/>
      <c r="C38" s="2185" t="s">
        <v>326</v>
      </c>
      <c r="D38" s="2185" t="s">
        <v>326</v>
      </c>
      <c r="E38" s="1660">
        <v>27528</v>
      </c>
      <c r="F38" s="1660">
        <v>26418</v>
      </c>
      <c r="G38" s="1660">
        <v>890</v>
      </c>
      <c r="H38" s="1660">
        <v>220</v>
      </c>
      <c r="I38" s="1660">
        <v>28</v>
      </c>
      <c r="J38" s="1660">
        <v>27</v>
      </c>
      <c r="K38" s="1660">
        <v>1</v>
      </c>
      <c r="L38" s="1660">
        <v>0</v>
      </c>
      <c r="M38" s="1407"/>
      <c r="O38" s="1789"/>
      <c r="P38" s="1798"/>
      <c r="Q38" s="1798"/>
      <c r="R38" s="1798"/>
      <c r="S38" s="1798"/>
      <c r="T38" s="1799"/>
      <c r="U38" s="1799"/>
      <c r="V38" s="1799"/>
      <c r="W38" s="1799"/>
      <c r="X38" s="727"/>
      <c r="Y38" s="727"/>
      <c r="Z38" s="727"/>
      <c r="AA38" s="727"/>
      <c r="AB38" s="727"/>
      <c r="AC38" s="727"/>
      <c r="AD38" s="727"/>
      <c r="AE38" s="727"/>
      <c r="AF38" s="727"/>
      <c r="AG38" s="727"/>
      <c r="AH38" s="727"/>
      <c r="AI38" s="727"/>
    </row>
    <row r="39" spans="1:35" s="118" customFormat="1" ht="11.25" customHeight="1" x14ac:dyDescent="0.2">
      <c r="A39" s="116"/>
      <c r="B39" s="117"/>
      <c r="C39" s="2185" t="s">
        <v>627</v>
      </c>
      <c r="D39" s="2185" t="s">
        <v>628</v>
      </c>
      <c r="E39" s="1660">
        <v>28223</v>
      </c>
      <c r="F39" s="1660">
        <v>27476</v>
      </c>
      <c r="G39" s="1660">
        <v>601</v>
      </c>
      <c r="H39" s="1660">
        <v>146</v>
      </c>
      <c r="I39" s="1660">
        <v>6</v>
      </c>
      <c r="J39" s="1660">
        <v>6</v>
      </c>
      <c r="K39" s="1660">
        <v>0</v>
      </c>
      <c r="L39" s="1660">
        <v>0</v>
      </c>
      <c r="M39" s="1407"/>
      <c r="O39" s="1789"/>
      <c r="P39" s="1798"/>
      <c r="Q39" s="1798"/>
      <c r="R39" s="1798"/>
      <c r="S39" s="1798"/>
      <c r="T39" s="1799"/>
      <c r="U39" s="1799"/>
      <c r="V39" s="1799"/>
      <c r="W39" s="1799"/>
      <c r="X39" s="727"/>
      <c r="Y39" s="727"/>
      <c r="Z39" s="727"/>
      <c r="AA39" s="727"/>
      <c r="AB39" s="727"/>
      <c r="AC39" s="727"/>
      <c r="AD39" s="727"/>
      <c r="AE39" s="727"/>
      <c r="AF39" s="727"/>
      <c r="AG39" s="727"/>
      <c r="AH39" s="727"/>
      <c r="AI39" s="727"/>
    </row>
    <row r="40" spans="1:35" ht="11.25" customHeight="1" x14ac:dyDescent="0.2">
      <c r="A40" s="95"/>
      <c r="B40" s="97"/>
      <c r="C40" s="2185" t="s">
        <v>328</v>
      </c>
      <c r="D40" s="2185" t="s">
        <v>328</v>
      </c>
      <c r="E40" s="1660">
        <v>11240</v>
      </c>
      <c r="F40" s="1660">
        <v>10939</v>
      </c>
      <c r="G40" s="1660">
        <v>282</v>
      </c>
      <c r="H40" s="1660">
        <v>19</v>
      </c>
      <c r="I40" s="1660">
        <v>13</v>
      </c>
      <c r="J40" s="1660">
        <v>13</v>
      </c>
      <c r="K40" s="1660">
        <v>0</v>
      </c>
      <c r="L40" s="1660">
        <v>0</v>
      </c>
      <c r="M40" s="1407"/>
      <c r="O40" s="1789"/>
      <c r="P40" s="1798"/>
      <c r="Q40" s="1798"/>
      <c r="R40" s="1798"/>
      <c r="S40" s="1798"/>
      <c r="T40" s="1799"/>
      <c r="U40" s="1799"/>
      <c r="V40" s="1799"/>
      <c r="W40" s="1799"/>
    </row>
    <row r="41" spans="1:35" ht="11.25" customHeight="1" x14ac:dyDescent="0.2">
      <c r="A41" s="95"/>
      <c r="B41" s="97"/>
      <c r="C41" s="2185" t="s">
        <v>329</v>
      </c>
      <c r="D41" s="2185" t="s">
        <v>629</v>
      </c>
      <c r="E41" s="1660">
        <v>14329</v>
      </c>
      <c r="F41" s="1660">
        <v>13397</v>
      </c>
      <c r="G41" s="1660">
        <v>848</v>
      </c>
      <c r="H41" s="1660">
        <v>84</v>
      </c>
      <c r="I41" s="1660">
        <v>5</v>
      </c>
      <c r="J41" s="1660">
        <v>5</v>
      </c>
      <c r="K41" s="1660">
        <v>0</v>
      </c>
      <c r="L41" s="1660">
        <v>0</v>
      </c>
      <c r="M41" s="1407"/>
      <c r="O41" s="1789"/>
      <c r="P41" s="1798"/>
      <c r="Q41" s="1798"/>
      <c r="R41" s="1798"/>
      <c r="S41" s="1798"/>
      <c r="T41" s="1799"/>
      <c r="U41" s="1799"/>
      <c r="V41" s="1799"/>
      <c r="W41" s="1799"/>
    </row>
    <row r="42" spans="1:35" ht="11.25" customHeight="1" x14ac:dyDescent="0.2">
      <c r="A42" s="95"/>
      <c r="B42" s="97"/>
      <c r="C42" s="2185" t="s">
        <v>630</v>
      </c>
      <c r="D42" s="2185" t="s">
        <v>631</v>
      </c>
      <c r="E42" s="1660">
        <v>1047</v>
      </c>
      <c r="F42" s="1660">
        <v>1033</v>
      </c>
      <c r="G42" s="1660">
        <v>12</v>
      </c>
      <c r="H42" s="1660">
        <v>2</v>
      </c>
      <c r="I42" s="1660">
        <v>1</v>
      </c>
      <c r="J42" s="1660">
        <v>1</v>
      </c>
      <c r="K42" s="1660">
        <v>0</v>
      </c>
      <c r="L42" s="1660">
        <v>0</v>
      </c>
      <c r="M42" s="1407"/>
      <c r="O42" s="1789"/>
      <c r="P42" s="1798"/>
      <c r="Q42" s="1798"/>
      <c r="R42" s="1798"/>
      <c r="S42" s="1798"/>
      <c r="T42" s="1799"/>
      <c r="U42" s="1799"/>
      <c r="V42" s="1799"/>
      <c r="W42" s="1799"/>
    </row>
    <row r="43" spans="1:35" ht="11.25" customHeight="1" x14ac:dyDescent="0.2">
      <c r="A43" s="95"/>
      <c r="B43" s="97"/>
      <c r="C43" s="2185" t="s">
        <v>330</v>
      </c>
      <c r="D43" s="2185" t="s">
        <v>632</v>
      </c>
      <c r="E43" s="1660">
        <v>710</v>
      </c>
      <c r="F43" s="1660">
        <v>698</v>
      </c>
      <c r="G43" s="1660">
        <v>10</v>
      </c>
      <c r="H43" s="1660">
        <v>2</v>
      </c>
      <c r="I43" s="1660">
        <v>1</v>
      </c>
      <c r="J43" s="1660">
        <v>1</v>
      </c>
      <c r="K43" s="1660">
        <v>0</v>
      </c>
      <c r="L43" s="1660">
        <v>0</v>
      </c>
      <c r="M43" s="1407"/>
      <c r="O43" s="1789"/>
      <c r="P43" s="1798"/>
      <c r="Q43" s="1798"/>
      <c r="R43" s="1798"/>
      <c r="S43" s="1798"/>
      <c r="T43" s="1799"/>
      <c r="U43" s="1799"/>
      <c r="V43" s="1799"/>
      <c r="W43" s="1799"/>
    </row>
    <row r="44" spans="1:35" ht="11.25" customHeight="1" x14ac:dyDescent="0.2">
      <c r="A44" s="95"/>
      <c r="B44" s="97"/>
      <c r="C44" s="2185" t="s">
        <v>331</v>
      </c>
      <c r="D44" s="2185" t="s">
        <v>331</v>
      </c>
      <c r="E44" s="1660">
        <v>788</v>
      </c>
      <c r="F44" s="1660">
        <v>750</v>
      </c>
      <c r="G44" s="1660">
        <v>33</v>
      </c>
      <c r="H44" s="1660">
        <v>5</v>
      </c>
      <c r="I44" s="1660">
        <v>0</v>
      </c>
      <c r="J44" s="1660">
        <v>0</v>
      </c>
      <c r="K44" s="1660">
        <v>0</v>
      </c>
      <c r="L44" s="1660">
        <v>0</v>
      </c>
      <c r="M44" s="1407"/>
      <c r="O44" s="1789"/>
      <c r="P44" s="1798"/>
      <c r="Q44" s="1798"/>
      <c r="R44" s="1798"/>
      <c r="S44" s="1798"/>
      <c r="T44" s="1799"/>
      <c r="U44" s="1799"/>
      <c r="V44" s="1799"/>
      <c r="W44" s="1799"/>
    </row>
    <row r="45" spans="1:35" ht="11.25" customHeight="1" x14ac:dyDescent="0.2">
      <c r="A45" s="95"/>
      <c r="B45" s="97"/>
      <c r="C45" s="2185" t="s">
        <v>633</v>
      </c>
      <c r="D45" s="2185" t="s">
        <v>634</v>
      </c>
      <c r="E45" s="1660">
        <v>3051</v>
      </c>
      <c r="F45" s="1660">
        <v>2965</v>
      </c>
      <c r="G45" s="1660">
        <v>75</v>
      </c>
      <c r="H45" s="1660">
        <v>11</v>
      </c>
      <c r="I45" s="1660">
        <v>1</v>
      </c>
      <c r="J45" s="1660">
        <v>1</v>
      </c>
      <c r="K45" s="1660">
        <v>0</v>
      </c>
      <c r="L45" s="1660">
        <v>0</v>
      </c>
      <c r="M45" s="1407"/>
      <c r="O45" s="1789"/>
      <c r="P45" s="1798"/>
      <c r="Q45" s="1798"/>
      <c r="R45" s="1798"/>
      <c r="S45" s="1798"/>
      <c r="T45" s="1799"/>
      <c r="U45" s="1799"/>
      <c r="V45" s="1799"/>
      <c r="W45" s="1799"/>
    </row>
    <row r="46" spans="1:35" ht="11.25" customHeight="1" x14ac:dyDescent="0.2">
      <c r="A46" s="95"/>
      <c r="B46" s="97"/>
      <c r="C46" s="2185" t="s">
        <v>635</v>
      </c>
      <c r="D46" s="2185" t="s">
        <v>636</v>
      </c>
      <c r="E46" s="1660">
        <v>14930</v>
      </c>
      <c r="F46" s="1660">
        <v>14221</v>
      </c>
      <c r="G46" s="1660">
        <v>676</v>
      </c>
      <c r="H46" s="1660">
        <v>33</v>
      </c>
      <c r="I46" s="1660">
        <v>6</v>
      </c>
      <c r="J46" s="1660">
        <v>6</v>
      </c>
      <c r="K46" s="1660">
        <v>0</v>
      </c>
      <c r="L46" s="1660">
        <v>0</v>
      </c>
      <c r="M46" s="1407"/>
      <c r="O46" s="1789"/>
      <c r="P46" s="1798"/>
      <c r="Q46" s="1798"/>
      <c r="R46" s="1798"/>
      <c r="S46" s="1798"/>
      <c r="T46" s="1799"/>
      <c r="U46" s="1799"/>
      <c r="V46" s="1799"/>
      <c r="W46" s="1799"/>
    </row>
    <row r="47" spans="1:35" ht="11.25" customHeight="1" x14ac:dyDescent="0.2">
      <c r="A47" s="95"/>
      <c r="B47" s="97"/>
      <c r="C47" s="2185" t="s">
        <v>637</v>
      </c>
      <c r="D47" s="2185" t="s">
        <v>638</v>
      </c>
      <c r="E47" s="1660">
        <v>10042</v>
      </c>
      <c r="F47" s="1660">
        <v>9904</v>
      </c>
      <c r="G47" s="1660">
        <v>136</v>
      </c>
      <c r="H47" s="1660">
        <v>2</v>
      </c>
      <c r="I47" s="1660">
        <v>5</v>
      </c>
      <c r="J47" s="1660">
        <v>5</v>
      </c>
      <c r="K47" s="1660">
        <v>0</v>
      </c>
      <c r="L47" s="1660">
        <v>0</v>
      </c>
      <c r="M47" s="1407"/>
      <c r="O47" s="1789"/>
      <c r="P47" s="1798"/>
      <c r="Q47" s="1798"/>
      <c r="R47" s="1798"/>
      <c r="S47" s="1798"/>
      <c r="T47" s="1799"/>
      <c r="U47" s="1799"/>
      <c r="V47" s="1799"/>
      <c r="W47" s="1799"/>
    </row>
    <row r="48" spans="1:35" ht="11.25" customHeight="1" x14ac:dyDescent="0.2">
      <c r="A48" s="95"/>
      <c r="B48" s="97"/>
      <c r="C48" s="2185" t="s">
        <v>332</v>
      </c>
      <c r="D48" s="2185" t="s">
        <v>332</v>
      </c>
      <c r="E48" s="1660">
        <v>2380</v>
      </c>
      <c r="F48" s="1660">
        <v>2331</v>
      </c>
      <c r="G48" s="1660">
        <v>43</v>
      </c>
      <c r="H48" s="1660">
        <v>6</v>
      </c>
      <c r="I48" s="1660">
        <v>0</v>
      </c>
      <c r="J48" s="1660">
        <v>0</v>
      </c>
      <c r="K48" s="1660">
        <v>0</v>
      </c>
      <c r="L48" s="1660">
        <v>0</v>
      </c>
      <c r="M48" s="1407"/>
      <c r="O48" s="1789"/>
      <c r="P48" s="1798"/>
      <c r="Q48" s="1798"/>
      <c r="R48" s="1798"/>
      <c r="S48" s="1798"/>
      <c r="T48" s="1799"/>
      <c r="U48" s="1799"/>
      <c r="V48" s="1799"/>
      <c r="W48" s="1799"/>
    </row>
    <row r="49" spans="1:35" ht="11.25" customHeight="1" x14ac:dyDescent="0.2">
      <c r="A49" s="95"/>
      <c r="B49" s="97"/>
      <c r="C49" s="2185" t="s">
        <v>639</v>
      </c>
      <c r="D49" s="2185" t="s">
        <v>640</v>
      </c>
      <c r="E49" s="1660">
        <v>15802</v>
      </c>
      <c r="F49" s="1660">
        <v>15476</v>
      </c>
      <c r="G49" s="1660">
        <v>307</v>
      </c>
      <c r="H49" s="1660">
        <v>19</v>
      </c>
      <c r="I49" s="1660">
        <v>4</v>
      </c>
      <c r="J49" s="1660">
        <v>4</v>
      </c>
      <c r="K49" s="1660">
        <v>0</v>
      </c>
      <c r="L49" s="1660">
        <v>0</v>
      </c>
      <c r="M49" s="1407"/>
      <c r="O49" s="1789"/>
      <c r="P49" s="1798"/>
      <c r="Q49" s="1798"/>
      <c r="R49" s="1798"/>
      <c r="S49" s="1798"/>
      <c r="T49" s="1799"/>
      <c r="U49" s="1799"/>
      <c r="V49" s="1799"/>
      <c r="W49" s="1799"/>
    </row>
    <row r="50" spans="1:35" ht="11.25" customHeight="1" x14ac:dyDescent="0.2">
      <c r="A50" s="95"/>
      <c r="B50" s="97"/>
      <c r="C50" s="2185" t="s">
        <v>641</v>
      </c>
      <c r="D50" s="2185" t="s">
        <v>642</v>
      </c>
      <c r="E50" s="1660">
        <v>1889</v>
      </c>
      <c r="F50" s="1660">
        <v>1705</v>
      </c>
      <c r="G50" s="1660">
        <v>181</v>
      </c>
      <c r="H50" s="1660">
        <v>3</v>
      </c>
      <c r="I50" s="1660">
        <v>0</v>
      </c>
      <c r="J50" s="1660">
        <v>0</v>
      </c>
      <c r="K50" s="1660">
        <v>0</v>
      </c>
      <c r="L50" s="1660">
        <v>0</v>
      </c>
      <c r="M50" s="1407"/>
      <c r="O50" s="1789"/>
      <c r="P50" s="1798"/>
      <c r="Q50" s="1798"/>
      <c r="R50" s="1798"/>
      <c r="S50" s="1798"/>
      <c r="T50" s="1799"/>
      <c r="U50" s="1799"/>
      <c r="V50" s="1799"/>
      <c r="W50" s="1799"/>
    </row>
    <row r="51" spans="1:35" ht="11.25" customHeight="1" x14ac:dyDescent="0.2">
      <c r="A51" s="95"/>
      <c r="B51" s="97"/>
      <c r="C51" s="2185" t="s">
        <v>334</v>
      </c>
      <c r="D51" s="2185" t="s">
        <v>334</v>
      </c>
      <c r="E51" s="1660">
        <v>4286</v>
      </c>
      <c r="F51" s="1660">
        <v>4187</v>
      </c>
      <c r="G51" s="1660">
        <v>85</v>
      </c>
      <c r="H51" s="1660">
        <v>14</v>
      </c>
      <c r="I51" s="1660">
        <v>1</v>
      </c>
      <c r="J51" s="1660">
        <v>1</v>
      </c>
      <c r="K51" s="1660">
        <v>0</v>
      </c>
      <c r="L51" s="1660">
        <v>0</v>
      </c>
      <c r="M51" s="1407"/>
      <c r="O51" s="1789"/>
      <c r="P51" s="1798"/>
      <c r="Q51" s="1798"/>
      <c r="R51" s="1798"/>
      <c r="S51" s="1798"/>
      <c r="T51" s="1799"/>
      <c r="U51" s="1799"/>
      <c r="V51" s="1799"/>
      <c r="W51" s="1799"/>
    </row>
    <row r="52" spans="1:35" ht="11.25" customHeight="1" x14ac:dyDescent="0.2">
      <c r="A52" s="95"/>
      <c r="B52" s="97"/>
      <c r="C52" s="2185" t="s">
        <v>643</v>
      </c>
      <c r="D52" s="2185" t="s">
        <v>644</v>
      </c>
      <c r="E52" s="1660">
        <v>799</v>
      </c>
      <c r="F52" s="1660">
        <v>746</v>
      </c>
      <c r="G52" s="1660">
        <v>31</v>
      </c>
      <c r="H52" s="1660">
        <v>22</v>
      </c>
      <c r="I52" s="1660">
        <v>0</v>
      </c>
      <c r="J52" s="1660">
        <v>0</v>
      </c>
      <c r="K52" s="1660">
        <v>0</v>
      </c>
      <c r="L52" s="1660">
        <v>0</v>
      </c>
      <c r="M52" s="1407"/>
      <c r="O52" s="1789"/>
      <c r="P52" s="1798"/>
      <c r="Q52" s="1798"/>
      <c r="R52" s="1798"/>
      <c r="S52" s="1798"/>
      <c r="T52" s="1799"/>
      <c r="U52" s="1799"/>
      <c r="V52" s="1799"/>
      <c r="W52" s="1799"/>
    </row>
    <row r="53" spans="1:35" ht="11.25" customHeight="1" x14ac:dyDescent="0.2">
      <c r="A53" s="95"/>
      <c r="B53" s="97"/>
      <c r="C53" s="2185" t="s">
        <v>645</v>
      </c>
      <c r="D53" s="2185" t="s">
        <v>646</v>
      </c>
      <c r="E53" s="1660">
        <v>19</v>
      </c>
      <c r="F53" s="1660">
        <v>18</v>
      </c>
      <c r="G53" s="1660">
        <v>0</v>
      </c>
      <c r="H53" s="1660">
        <v>1</v>
      </c>
      <c r="I53" s="1660">
        <v>0</v>
      </c>
      <c r="J53" s="1660">
        <v>0</v>
      </c>
      <c r="K53" s="1660">
        <v>0</v>
      </c>
      <c r="L53" s="1660">
        <v>0</v>
      </c>
      <c r="M53" s="1407"/>
      <c r="O53" s="1789"/>
      <c r="P53" s="1798"/>
      <c r="Q53" s="1798"/>
      <c r="R53" s="1798"/>
      <c r="S53" s="1798"/>
      <c r="T53" s="1799"/>
      <c r="U53" s="1799"/>
      <c r="V53" s="1799"/>
      <c r="W53" s="1799"/>
    </row>
    <row r="54" spans="1:35" ht="11.25" customHeight="1" x14ac:dyDescent="0.2">
      <c r="A54" s="95"/>
      <c r="B54" s="97"/>
      <c r="C54" s="2185" t="s">
        <v>647</v>
      </c>
      <c r="D54" s="2185" t="s">
        <v>647</v>
      </c>
      <c r="E54" s="1660">
        <v>79</v>
      </c>
      <c r="F54" s="1660">
        <v>78</v>
      </c>
      <c r="G54" s="1660">
        <v>1</v>
      </c>
      <c r="H54" s="1660">
        <v>0</v>
      </c>
      <c r="I54" s="1660">
        <v>0</v>
      </c>
      <c r="J54" s="1660">
        <v>0</v>
      </c>
      <c r="K54" s="1660">
        <v>0</v>
      </c>
      <c r="L54" s="1660">
        <v>0</v>
      </c>
      <c r="M54" s="1407"/>
      <c r="O54" s="1789"/>
      <c r="P54" s="1798"/>
      <c r="Q54" s="1798"/>
      <c r="R54" s="1798"/>
      <c r="S54" s="1798"/>
      <c r="T54" s="1799"/>
      <c r="U54" s="1799"/>
      <c r="V54" s="1799"/>
      <c r="W54" s="1799"/>
    </row>
    <row r="55" spans="1:35" ht="4.5" customHeight="1" thickBot="1" x14ac:dyDescent="0.25">
      <c r="A55" s="95"/>
      <c r="B55" s="97"/>
      <c r="C55" s="1667"/>
      <c r="D55" s="1668"/>
      <c r="E55" s="714"/>
      <c r="F55" s="714"/>
      <c r="G55" s="714"/>
      <c r="H55" s="714"/>
      <c r="I55" s="714"/>
      <c r="J55" s="714"/>
      <c r="K55" s="714"/>
      <c r="L55" s="714"/>
      <c r="M55" s="363"/>
    </row>
    <row r="56" spans="1:35" ht="13.5" thickBot="1" x14ac:dyDescent="0.25">
      <c r="A56" s="95"/>
      <c r="B56" s="97"/>
      <c r="C56" s="2175" t="s">
        <v>648</v>
      </c>
      <c r="D56" s="2176"/>
      <c r="E56" s="2176"/>
      <c r="F56" s="2176"/>
      <c r="G56" s="2176"/>
      <c r="H56" s="2176"/>
      <c r="I56" s="2176"/>
      <c r="J56" s="2176"/>
      <c r="K56" s="2176"/>
      <c r="L56" s="2177"/>
      <c r="M56" s="363"/>
      <c r="P56" s="1789"/>
    </row>
    <row r="57" spans="1:35" ht="4.5" customHeight="1" x14ac:dyDescent="0.2">
      <c r="A57" s="95"/>
      <c r="B57" s="97"/>
      <c r="C57" s="1669"/>
      <c r="D57" s="1670"/>
      <c r="E57" s="1670"/>
      <c r="F57" s="1670"/>
      <c r="G57" s="1670"/>
      <c r="H57" s="1670"/>
      <c r="I57" s="1670"/>
      <c r="J57" s="1670"/>
      <c r="K57" s="1670"/>
      <c r="L57" s="1670"/>
      <c r="M57" s="363"/>
    </row>
    <row r="58" spans="1:35" ht="13.5" customHeight="1" x14ac:dyDescent="0.2">
      <c r="A58" s="95"/>
      <c r="B58" s="97"/>
      <c r="C58" s="2178">
        <v>2019</v>
      </c>
      <c r="D58" s="2179"/>
      <c r="E58" s="2182" t="s">
        <v>431</v>
      </c>
      <c r="F58" s="2182"/>
      <c r="G58" s="2182"/>
      <c r="H58" s="2182"/>
      <c r="I58" s="2183" t="s">
        <v>595</v>
      </c>
      <c r="J58" s="2182"/>
      <c r="K58" s="2182"/>
      <c r="L58" s="2182"/>
      <c r="M58" s="363"/>
      <c r="P58" s="2184"/>
      <c r="Q58" s="2184"/>
      <c r="R58" s="2184"/>
      <c r="S58" s="2184"/>
      <c r="T58" s="2184"/>
      <c r="U58" s="2184"/>
      <c r="V58" s="2184"/>
      <c r="W58" s="2184"/>
      <c r="Y58" s="1802"/>
      <c r="Z58" s="1802"/>
      <c r="AA58" s="1802"/>
      <c r="AB58" s="1802"/>
      <c r="AC58" s="1802"/>
      <c r="AD58" s="1802"/>
      <c r="AE58" s="1802"/>
      <c r="AF58" s="1802"/>
    </row>
    <row r="59" spans="1:35" s="1673" customFormat="1" ht="15" customHeight="1" x14ac:dyDescent="0.2">
      <c r="A59" s="1671"/>
      <c r="B59" s="1672"/>
      <c r="C59" s="2180"/>
      <c r="D59" s="2181"/>
      <c r="E59" s="1655" t="s">
        <v>431</v>
      </c>
      <c r="F59" s="1655" t="s">
        <v>596</v>
      </c>
      <c r="G59" s="1655" t="s">
        <v>597</v>
      </c>
      <c r="H59" s="1655" t="s">
        <v>598</v>
      </c>
      <c r="I59" s="1684" t="s">
        <v>431</v>
      </c>
      <c r="J59" s="1655" t="s">
        <v>596</v>
      </c>
      <c r="K59" s="1655" t="s">
        <v>597</v>
      </c>
      <c r="L59" s="1655" t="s">
        <v>598</v>
      </c>
      <c r="M59" s="1407"/>
      <c r="O59" s="1803"/>
      <c r="P59" s="1795"/>
      <c r="Q59" s="1795"/>
      <c r="R59" s="1795"/>
      <c r="S59" s="1795"/>
      <c r="T59" s="1795"/>
      <c r="U59" s="1795"/>
      <c r="V59" s="1795"/>
      <c r="W59" s="1795"/>
      <c r="X59" s="1803"/>
      <c r="Y59" s="1803"/>
      <c r="Z59" s="1803"/>
      <c r="AA59" s="727"/>
      <c r="AB59" s="1802"/>
      <c r="AC59" s="727"/>
      <c r="AD59" s="727"/>
      <c r="AE59" s="1803"/>
      <c r="AF59" s="1803"/>
      <c r="AG59" s="1803"/>
      <c r="AH59" s="1803"/>
      <c r="AI59" s="1803"/>
    </row>
    <row r="60" spans="1:35" s="118" customFormat="1" x14ac:dyDescent="0.2">
      <c r="A60" s="116"/>
      <c r="B60" s="117"/>
      <c r="C60" s="1406"/>
      <c r="D60" s="1652" t="s">
        <v>66</v>
      </c>
      <c r="E60" s="1660">
        <v>196202</v>
      </c>
      <c r="F60" s="1660">
        <v>189717</v>
      </c>
      <c r="G60" s="1660">
        <v>5697</v>
      </c>
      <c r="H60" s="1660">
        <v>788</v>
      </c>
      <c r="I60" s="1660">
        <v>104</v>
      </c>
      <c r="J60" s="1660">
        <v>102</v>
      </c>
      <c r="K60" s="1660">
        <v>2</v>
      </c>
      <c r="L60" s="1660">
        <v>0</v>
      </c>
      <c r="M60" s="1407"/>
      <c r="O60" s="1790"/>
      <c r="P60" s="1804"/>
      <c r="Q60" s="1804"/>
      <c r="R60" s="1804"/>
      <c r="S60" s="1804"/>
      <c r="T60" s="1804"/>
      <c r="U60" s="1804"/>
      <c r="V60" s="1804"/>
      <c r="W60" s="1804"/>
      <c r="X60" s="727"/>
      <c r="Y60" s="727"/>
      <c r="Z60" s="727"/>
      <c r="AA60" s="727"/>
      <c r="AB60" s="727"/>
      <c r="AC60" s="727"/>
      <c r="AD60" s="727"/>
      <c r="AE60" s="727"/>
      <c r="AF60" s="727"/>
      <c r="AG60" s="727"/>
      <c r="AH60" s="727"/>
      <c r="AI60" s="727"/>
    </row>
    <row r="61" spans="1:35" s="118" customFormat="1" ht="11.25" customHeight="1" x14ac:dyDescent="0.2">
      <c r="A61" s="116"/>
      <c r="B61" s="117"/>
      <c r="C61" s="1674"/>
      <c r="D61" s="1675" t="s">
        <v>649</v>
      </c>
      <c r="E61" s="1676">
        <v>165</v>
      </c>
      <c r="F61" s="1676">
        <v>163</v>
      </c>
      <c r="G61" s="1676">
        <v>2</v>
      </c>
      <c r="H61" s="1676">
        <v>0</v>
      </c>
      <c r="I61" s="1676">
        <v>0</v>
      </c>
      <c r="J61" s="1676">
        <v>0</v>
      </c>
      <c r="K61" s="1676">
        <v>0</v>
      </c>
      <c r="L61" s="1676">
        <v>0</v>
      </c>
      <c r="M61" s="1407"/>
      <c r="O61" s="1788"/>
      <c r="P61" s="1804"/>
      <c r="Q61" s="727"/>
      <c r="R61" s="727"/>
      <c r="S61" s="727"/>
      <c r="T61" s="1804"/>
      <c r="U61" s="727"/>
      <c r="V61" s="727"/>
      <c r="W61" s="727"/>
      <c r="X61" s="727"/>
      <c r="Y61" s="727"/>
      <c r="Z61" s="727"/>
      <c r="AA61" s="727"/>
      <c r="AB61" s="727"/>
      <c r="AC61" s="727"/>
      <c r="AD61" s="727"/>
      <c r="AE61" s="727"/>
      <c r="AF61" s="727"/>
      <c r="AG61" s="727"/>
      <c r="AH61" s="727"/>
      <c r="AI61" s="727"/>
    </row>
    <row r="62" spans="1:35" s="118" customFormat="1" ht="11.25" customHeight="1" x14ac:dyDescent="0.2">
      <c r="A62" s="116"/>
      <c r="B62" s="117"/>
      <c r="C62" s="1674"/>
      <c r="D62" s="1677" t="s">
        <v>650</v>
      </c>
      <c r="E62" s="1676">
        <v>20128</v>
      </c>
      <c r="F62" s="1676">
        <v>19413</v>
      </c>
      <c r="G62" s="1676">
        <v>713</v>
      </c>
      <c r="H62" s="1676">
        <v>2</v>
      </c>
      <c r="I62" s="1676">
        <v>5</v>
      </c>
      <c r="J62" s="1676">
        <v>5</v>
      </c>
      <c r="K62" s="1676">
        <v>0</v>
      </c>
      <c r="L62" s="1676">
        <v>0</v>
      </c>
      <c r="M62" s="1407"/>
      <c r="O62" s="1788"/>
      <c r="P62" s="1804"/>
      <c r="Q62" s="727"/>
      <c r="R62" s="727"/>
      <c r="S62" s="727"/>
      <c r="T62" s="1804"/>
      <c r="U62" s="727"/>
      <c r="V62" s="727"/>
      <c r="W62" s="727"/>
      <c r="X62" s="727"/>
      <c r="Y62" s="727"/>
      <c r="Z62" s="727"/>
      <c r="AA62" s="727"/>
      <c r="AB62" s="727"/>
      <c r="AC62" s="727"/>
      <c r="AD62" s="727"/>
      <c r="AE62" s="727"/>
      <c r="AF62" s="727"/>
      <c r="AG62" s="727"/>
      <c r="AH62" s="727"/>
      <c r="AI62" s="727"/>
    </row>
    <row r="63" spans="1:35" s="118" customFormat="1" ht="11.25" customHeight="1" x14ac:dyDescent="0.2">
      <c r="A63" s="116"/>
      <c r="B63" s="117" t="s">
        <v>651</v>
      </c>
      <c r="C63" s="1674"/>
      <c r="D63" s="1677" t="s">
        <v>652</v>
      </c>
      <c r="E63" s="1676">
        <v>41768</v>
      </c>
      <c r="F63" s="1676">
        <v>39943</v>
      </c>
      <c r="G63" s="1676">
        <v>1821</v>
      </c>
      <c r="H63" s="1676">
        <v>4</v>
      </c>
      <c r="I63" s="1676">
        <v>12</v>
      </c>
      <c r="J63" s="1676">
        <v>11</v>
      </c>
      <c r="K63" s="1676">
        <v>1</v>
      </c>
      <c r="L63" s="1676">
        <v>0</v>
      </c>
      <c r="M63" s="1407"/>
      <c r="O63" s="1788"/>
      <c r="P63" s="1804"/>
      <c r="Q63" s="727"/>
      <c r="R63" s="727"/>
      <c r="S63" s="727"/>
      <c r="T63" s="1804"/>
      <c r="U63" s="727"/>
      <c r="V63" s="727"/>
      <c r="W63" s="727"/>
      <c r="X63" s="727"/>
      <c r="Y63" s="727"/>
      <c r="Z63" s="727"/>
      <c r="AA63" s="727"/>
      <c r="AB63" s="727"/>
      <c r="AC63" s="727"/>
      <c r="AD63" s="727"/>
      <c r="AE63" s="727"/>
      <c r="AF63" s="727"/>
      <c r="AG63" s="727"/>
      <c r="AH63" s="727"/>
      <c r="AI63" s="727"/>
    </row>
    <row r="64" spans="1:35" s="118" customFormat="1" ht="11.25" customHeight="1" x14ac:dyDescent="0.2">
      <c r="A64" s="116"/>
      <c r="B64" s="117"/>
      <c r="C64" s="1674"/>
      <c r="D64" s="1678" t="s">
        <v>653</v>
      </c>
      <c r="E64" s="1676">
        <v>50107</v>
      </c>
      <c r="F64" s="1676">
        <v>48454</v>
      </c>
      <c r="G64" s="1676">
        <v>1651</v>
      </c>
      <c r="H64" s="1676">
        <v>2</v>
      </c>
      <c r="I64" s="1676">
        <v>17</v>
      </c>
      <c r="J64" s="1676">
        <v>17</v>
      </c>
      <c r="K64" s="1676">
        <v>0</v>
      </c>
      <c r="L64" s="1676">
        <v>0</v>
      </c>
      <c r="M64" s="1407"/>
      <c r="O64" s="1791"/>
      <c r="P64" s="1804"/>
      <c r="Q64" s="727"/>
      <c r="R64" s="727"/>
      <c r="S64" s="727"/>
      <c r="T64" s="1804"/>
      <c r="U64" s="727"/>
      <c r="V64" s="727"/>
      <c r="W64" s="727"/>
      <c r="X64" s="727"/>
      <c r="Y64" s="727"/>
      <c r="Z64" s="727"/>
      <c r="AA64" s="727"/>
      <c r="AB64" s="727"/>
      <c r="AC64" s="727"/>
      <c r="AD64" s="727"/>
      <c r="AE64" s="727"/>
      <c r="AF64" s="727"/>
      <c r="AG64" s="727"/>
      <c r="AH64" s="727"/>
      <c r="AI64" s="727"/>
    </row>
    <row r="65" spans="1:35" s="118" customFormat="1" ht="11.25" customHeight="1" x14ac:dyDescent="0.2">
      <c r="A65" s="116"/>
      <c r="B65" s="117"/>
      <c r="C65" s="1674"/>
      <c r="D65" s="1675" t="s">
        <v>654</v>
      </c>
      <c r="E65" s="1676">
        <v>48663</v>
      </c>
      <c r="F65" s="1676">
        <v>47616</v>
      </c>
      <c r="G65" s="1676">
        <v>1043</v>
      </c>
      <c r="H65" s="1676">
        <v>4</v>
      </c>
      <c r="I65" s="1676">
        <v>34</v>
      </c>
      <c r="J65" s="1676">
        <v>34</v>
      </c>
      <c r="K65" s="1676">
        <v>0</v>
      </c>
      <c r="L65" s="1676">
        <v>0</v>
      </c>
      <c r="M65" s="1407"/>
      <c r="O65" s="1792"/>
      <c r="P65" s="1804"/>
      <c r="Q65" s="727"/>
      <c r="R65" s="727"/>
      <c r="S65" s="727"/>
      <c r="T65" s="1804"/>
      <c r="U65" s="727"/>
      <c r="V65" s="727"/>
      <c r="W65" s="727"/>
      <c r="X65" s="727"/>
      <c r="Y65" s="727"/>
      <c r="Z65" s="727"/>
      <c r="AA65" s="727"/>
      <c r="AB65" s="727"/>
      <c r="AC65" s="727"/>
      <c r="AD65" s="727"/>
      <c r="AE65" s="727"/>
      <c r="AF65" s="727"/>
      <c r="AG65" s="727"/>
      <c r="AH65" s="727"/>
      <c r="AI65" s="727"/>
    </row>
    <row r="66" spans="1:35" s="118" customFormat="1" ht="11.25" customHeight="1" x14ac:dyDescent="0.2">
      <c r="A66" s="116"/>
      <c r="B66" s="117"/>
      <c r="C66" s="1674"/>
      <c r="D66" s="1677" t="s">
        <v>655</v>
      </c>
      <c r="E66" s="1676">
        <v>29316</v>
      </c>
      <c r="F66" s="1676">
        <v>28912</v>
      </c>
      <c r="G66" s="1676">
        <v>404</v>
      </c>
      <c r="H66" s="1676">
        <v>0</v>
      </c>
      <c r="I66" s="1676">
        <v>30</v>
      </c>
      <c r="J66" s="1676">
        <v>29</v>
      </c>
      <c r="K66" s="1676">
        <v>1</v>
      </c>
      <c r="L66" s="1676">
        <v>0</v>
      </c>
      <c r="M66" s="1407"/>
      <c r="O66" s="1788"/>
      <c r="P66" s="1804"/>
      <c r="Q66" s="727"/>
      <c r="R66" s="727"/>
      <c r="S66" s="727"/>
      <c r="T66" s="1804"/>
      <c r="U66" s="727"/>
      <c r="V66" s="727"/>
      <c r="W66" s="727"/>
      <c r="X66" s="727"/>
      <c r="Y66" s="727"/>
      <c r="Z66" s="727"/>
      <c r="AA66" s="727"/>
      <c r="AB66" s="727"/>
      <c r="AC66" s="727"/>
      <c r="AD66" s="727"/>
      <c r="AE66" s="727"/>
      <c r="AF66" s="727"/>
      <c r="AG66" s="727"/>
      <c r="AH66" s="727"/>
      <c r="AI66" s="727"/>
    </row>
    <row r="67" spans="1:35" s="118" customFormat="1" ht="11.25" customHeight="1" x14ac:dyDescent="0.2">
      <c r="A67" s="116"/>
      <c r="B67" s="117"/>
      <c r="C67" s="1674"/>
      <c r="D67" s="1677" t="s">
        <v>656</v>
      </c>
      <c r="E67" s="1676">
        <v>3485</v>
      </c>
      <c r="F67" s="1676">
        <v>3451</v>
      </c>
      <c r="G67" s="1676">
        <v>32</v>
      </c>
      <c r="H67" s="1676">
        <v>2</v>
      </c>
      <c r="I67" s="1676">
        <v>3</v>
      </c>
      <c r="J67" s="1676">
        <v>3</v>
      </c>
      <c r="K67" s="1676">
        <v>0</v>
      </c>
      <c r="L67" s="1676">
        <v>0</v>
      </c>
      <c r="M67" s="1407"/>
      <c r="O67" s="1788"/>
      <c r="P67" s="1804"/>
      <c r="Q67" s="727"/>
      <c r="R67" s="727"/>
      <c r="S67" s="727"/>
      <c r="T67" s="1804"/>
      <c r="U67" s="727"/>
      <c r="V67" s="727"/>
      <c r="W67" s="727"/>
      <c r="X67" s="727"/>
      <c r="Y67" s="727"/>
      <c r="Z67" s="727"/>
      <c r="AA67" s="727"/>
      <c r="AB67" s="727"/>
      <c r="AC67" s="727"/>
      <c r="AD67" s="727"/>
      <c r="AE67" s="727"/>
      <c r="AF67" s="727"/>
      <c r="AG67" s="727"/>
      <c r="AH67" s="727"/>
      <c r="AI67" s="727"/>
    </row>
    <row r="68" spans="1:35" s="118" customFormat="1" ht="11.25" customHeight="1" x14ac:dyDescent="0.2">
      <c r="A68" s="116"/>
      <c r="B68" s="117"/>
      <c r="C68" s="1674"/>
      <c r="D68" s="1677" t="s">
        <v>647</v>
      </c>
      <c r="E68" s="1676">
        <v>2570</v>
      </c>
      <c r="F68" s="1676">
        <v>1765</v>
      </c>
      <c r="G68" s="1676">
        <v>31</v>
      </c>
      <c r="H68" s="1676">
        <v>774</v>
      </c>
      <c r="I68" s="1676">
        <v>3</v>
      </c>
      <c r="J68" s="1676">
        <v>3</v>
      </c>
      <c r="K68" s="1676">
        <v>0</v>
      </c>
      <c r="L68" s="1676">
        <v>0</v>
      </c>
      <c r="M68" s="1407"/>
      <c r="O68" s="1788"/>
      <c r="P68" s="1804"/>
      <c r="Q68" s="727"/>
      <c r="R68" s="727"/>
      <c r="S68" s="727"/>
      <c r="T68" s="1804"/>
      <c r="U68" s="727"/>
      <c r="V68" s="727"/>
      <c r="W68" s="727"/>
      <c r="X68" s="727"/>
      <c r="Y68" s="727"/>
      <c r="Z68" s="727"/>
      <c r="AA68" s="727"/>
      <c r="AB68" s="727"/>
      <c r="AC68" s="727"/>
      <c r="AD68" s="727"/>
      <c r="AE68" s="727"/>
      <c r="AF68" s="727"/>
      <c r="AG68" s="727"/>
      <c r="AH68" s="727"/>
      <c r="AI68" s="727"/>
    </row>
    <row r="69" spans="1:35" s="1663" customFormat="1" ht="11.25" customHeight="1" x14ac:dyDescent="0.2">
      <c r="A69" s="1662"/>
      <c r="B69" s="1679"/>
      <c r="C69" s="1680" t="s">
        <v>657</v>
      </c>
      <c r="D69" s="2174" t="s">
        <v>658</v>
      </c>
      <c r="E69" s="2174"/>
      <c r="F69" s="2174"/>
      <c r="G69" s="2174"/>
      <c r="H69" s="2174"/>
      <c r="I69" s="1680"/>
      <c r="J69" s="1680"/>
      <c r="K69" s="1651"/>
      <c r="L69" s="1651"/>
      <c r="M69" s="1681"/>
      <c r="O69" s="1801"/>
      <c r="P69" s="1801"/>
      <c r="Q69" s="1801"/>
      <c r="R69" s="1801"/>
      <c r="S69" s="1801"/>
      <c r="T69" s="1801"/>
      <c r="U69" s="1801"/>
      <c r="V69" s="1801"/>
      <c r="W69" s="1801"/>
      <c r="X69" s="1801"/>
      <c r="Y69" s="1801"/>
      <c r="Z69" s="1801"/>
      <c r="AA69" s="1801"/>
      <c r="AB69" s="1801"/>
      <c r="AC69" s="1801"/>
      <c r="AD69" s="1801"/>
      <c r="AE69" s="1801"/>
      <c r="AF69" s="1801"/>
      <c r="AG69" s="1801"/>
      <c r="AH69" s="1801"/>
      <c r="AI69" s="1801"/>
    </row>
    <row r="70" spans="1:35" ht="13.5" customHeight="1" x14ac:dyDescent="0.2">
      <c r="A70" s="97"/>
      <c r="B70" s="117"/>
      <c r="C70" s="1408" t="s">
        <v>659</v>
      </c>
      <c r="D70" s="1682"/>
      <c r="E70" s="1404" t="s">
        <v>660</v>
      </c>
      <c r="F70" s="1682"/>
      <c r="H70" s="1682"/>
      <c r="I70" s="1682"/>
      <c r="J70" s="1682"/>
      <c r="K70" s="1683"/>
      <c r="L70" s="1683"/>
      <c r="M70" s="1407"/>
    </row>
    <row r="71" spans="1:35" x14ac:dyDescent="0.2">
      <c r="A71" s="95"/>
      <c r="B71" s="97"/>
      <c r="C71" s="97"/>
      <c r="D71" s="97"/>
      <c r="E71" s="97"/>
      <c r="F71" s="97"/>
      <c r="G71" s="97"/>
      <c r="H71" s="97"/>
      <c r="I71" s="97"/>
      <c r="J71" s="2121">
        <v>44501</v>
      </c>
      <c r="K71" s="2121"/>
      <c r="L71" s="2121"/>
      <c r="M71" s="197">
        <v>17</v>
      </c>
      <c r="O71" s="1297"/>
    </row>
    <row r="72" spans="1:35" x14ac:dyDescent="0.2">
      <c r="O72" s="1297"/>
    </row>
    <row r="73" spans="1:35" x14ac:dyDescent="0.2">
      <c r="O73" s="1297"/>
    </row>
    <row r="74" spans="1:35" x14ac:dyDescent="0.2">
      <c r="O74" s="1297"/>
    </row>
  </sheetData>
  <mergeCells count="40">
    <mergeCell ref="C36:D36"/>
    <mergeCell ref="B1:D1"/>
    <mergeCell ref="B2:D2"/>
    <mergeCell ref="O2:Q2"/>
    <mergeCell ref="C4:L4"/>
    <mergeCell ref="C6:D7"/>
    <mergeCell ref="E6:H6"/>
    <mergeCell ref="I6:L6"/>
    <mergeCell ref="P6:S6"/>
    <mergeCell ref="T6:W6"/>
    <mergeCell ref="C8:D8"/>
    <mergeCell ref="C9:D9"/>
    <mergeCell ref="C10:D10"/>
    <mergeCell ref="C11:D11"/>
    <mergeCell ref="C48:D48"/>
    <mergeCell ref="C37:D37"/>
    <mergeCell ref="C38:D38"/>
    <mergeCell ref="C39:D39"/>
    <mergeCell ref="C40:D40"/>
    <mergeCell ref="C41:D41"/>
    <mergeCell ref="C42:D42"/>
    <mergeCell ref="C43:D43"/>
    <mergeCell ref="C44:D44"/>
    <mergeCell ref="C45:D45"/>
    <mergeCell ref="C46:D46"/>
    <mergeCell ref="C47:D47"/>
    <mergeCell ref="P58:S58"/>
    <mergeCell ref="T58:W58"/>
    <mergeCell ref="C49:D49"/>
    <mergeCell ref="C50:D50"/>
    <mergeCell ref="C51:D51"/>
    <mergeCell ref="C52:D52"/>
    <mergeCell ref="C53:D53"/>
    <mergeCell ref="C54:D54"/>
    <mergeCell ref="D69:H69"/>
    <mergeCell ref="J71:L71"/>
    <mergeCell ref="C56:L56"/>
    <mergeCell ref="C58:D59"/>
    <mergeCell ref="E58:H58"/>
    <mergeCell ref="I58:L58"/>
  </mergeCells>
  <printOptions horizontalCentered="1"/>
  <pageMargins left="0" right="0" top="0.19685039370078741" bottom="0.19685039370078741" header="0" footer="0"/>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zoomScaleNormal="100" workbookViewId="0"/>
  </sheetViews>
  <sheetFormatPr defaultColWidth="9.28515625" defaultRowHeight="12.75" x14ac:dyDescent="0.2"/>
  <cols>
    <col min="1" max="1" width="1" style="320" customWidth="1"/>
    <col min="2" max="2" width="2.5703125" style="320" customWidth="1"/>
    <col min="3" max="3" width="2" style="320" customWidth="1"/>
    <col min="4" max="4" width="14" style="320" customWidth="1"/>
    <col min="5" max="10" width="7" style="320" customWidth="1"/>
    <col min="11" max="11" width="8.28515625" style="320" customWidth="1"/>
    <col min="12" max="12" width="28.42578125" style="320" customWidth="1"/>
    <col min="13" max="13" width="2.5703125" style="320" customWidth="1"/>
    <col min="14" max="14" width="1" style="320" customWidth="1"/>
    <col min="15" max="27" width="9.28515625" style="342"/>
    <col min="28" max="29" width="9.28515625" style="320"/>
    <col min="30" max="30" width="15.28515625" style="320" customWidth="1"/>
    <col min="31" max="34" width="6.42578125" style="320" customWidth="1"/>
    <col min="35" max="36" width="2.28515625" style="320" customWidth="1"/>
    <col min="37" max="38" width="6.42578125" style="320" customWidth="1"/>
    <col min="39" max="39" width="15.28515625" style="320" customWidth="1"/>
    <col min="40" max="41" width="6.42578125" style="320" customWidth="1"/>
    <col min="42" max="16384" width="9.28515625" style="320"/>
  </cols>
  <sheetData>
    <row r="1" spans="1:42" ht="13.5" customHeight="1" x14ac:dyDescent="0.2">
      <c r="A1" s="315"/>
      <c r="B1" s="319"/>
      <c r="C1" s="319"/>
      <c r="D1" s="319"/>
      <c r="E1" s="319"/>
      <c r="F1" s="316"/>
      <c r="G1" s="316"/>
      <c r="H1" s="316"/>
      <c r="I1" s="316"/>
      <c r="J1" s="316"/>
      <c r="K1" s="316"/>
      <c r="L1" s="2204" t="s">
        <v>303</v>
      </c>
      <c r="M1" s="2204"/>
      <c r="N1" s="315"/>
    </row>
    <row r="2" spans="1:42" ht="6" customHeight="1" x14ac:dyDescent="0.2">
      <c r="A2" s="315"/>
      <c r="B2" s="2205"/>
      <c r="C2" s="2206"/>
      <c r="D2" s="2206"/>
      <c r="E2" s="429"/>
      <c r="F2" s="429"/>
      <c r="G2" s="429"/>
      <c r="H2" s="429"/>
      <c r="I2" s="429"/>
      <c r="J2" s="429"/>
      <c r="K2" s="429"/>
      <c r="L2" s="365"/>
      <c r="M2" s="325"/>
      <c r="N2" s="315"/>
      <c r="O2" s="871"/>
      <c r="P2" s="871"/>
      <c r="Q2" s="871"/>
      <c r="R2" s="871"/>
      <c r="S2" s="871"/>
      <c r="T2" s="871"/>
      <c r="U2" s="871"/>
      <c r="V2" s="871"/>
      <c r="W2" s="871"/>
      <c r="X2" s="871"/>
      <c r="Y2" s="871"/>
      <c r="Z2" s="871"/>
      <c r="AA2" s="871"/>
      <c r="AB2" s="376"/>
      <c r="AC2" s="376"/>
      <c r="AD2" s="376"/>
      <c r="AE2" s="376"/>
      <c r="AF2" s="376"/>
      <c r="AG2" s="376"/>
      <c r="AH2" s="376"/>
      <c r="AI2" s="376"/>
      <c r="AJ2" s="376"/>
      <c r="AK2" s="376"/>
      <c r="AL2" s="376"/>
      <c r="AM2" s="376"/>
      <c r="AN2" s="376"/>
      <c r="AO2" s="376"/>
    </row>
    <row r="3" spans="1:42" ht="11.25" customHeight="1" thickBot="1" x14ac:dyDescent="0.25">
      <c r="A3" s="315"/>
      <c r="B3" s="377"/>
      <c r="C3" s="325"/>
      <c r="D3" s="325"/>
      <c r="E3" s="325"/>
      <c r="F3" s="325"/>
      <c r="G3" s="325"/>
      <c r="H3" s="325"/>
      <c r="I3" s="325"/>
      <c r="J3" s="325"/>
      <c r="K3" s="325"/>
      <c r="L3" s="480" t="s">
        <v>71</v>
      </c>
      <c r="M3" s="325"/>
      <c r="N3" s="315"/>
      <c r="O3" s="871"/>
      <c r="P3" s="871"/>
      <c r="Q3" s="871"/>
      <c r="R3" s="871"/>
      <c r="S3" s="871"/>
      <c r="T3" s="871"/>
      <c r="U3" s="871"/>
      <c r="V3" s="871"/>
      <c r="W3" s="871"/>
      <c r="X3" s="871"/>
      <c r="Y3" s="871"/>
      <c r="Z3" s="871"/>
      <c r="AA3" s="871"/>
      <c r="AB3" s="376"/>
      <c r="AC3" s="376"/>
      <c r="AD3" s="376"/>
      <c r="AE3" s="376"/>
      <c r="AF3" s="376"/>
      <c r="AG3" s="376"/>
      <c r="AH3" s="376"/>
      <c r="AI3" s="376"/>
      <c r="AJ3" s="376"/>
      <c r="AK3" s="376"/>
      <c r="AL3" s="376"/>
      <c r="AM3" s="376"/>
      <c r="AN3" s="376"/>
      <c r="AO3" s="376"/>
    </row>
    <row r="4" spans="1:42" s="329" customFormat="1" ht="13.5" customHeight="1" thickBot="1" x14ac:dyDescent="0.25">
      <c r="A4" s="327"/>
      <c r="B4" s="475"/>
      <c r="C4" s="2196" t="s">
        <v>499</v>
      </c>
      <c r="D4" s="2197"/>
      <c r="E4" s="2197"/>
      <c r="F4" s="2197"/>
      <c r="G4" s="2197"/>
      <c r="H4" s="2197"/>
      <c r="I4" s="2197"/>
      <c r="J4" s="2197"/>
      <c r="K4" s="2197"/>
      <c r="L4" s="2198"/>
      <c r="M4" s="325"/>
      <c r="N4" s="327"/>
      <c r="O4" s="622"/>
      <c r="P4" s="622"/>
      <c r="Q4" s="622"/>
      <c r="R4" s="622"/>
      <c r="S4" s="622"/>
      <c r="T4" s="622"/>
      <c r="U4" s="622"/>
      <c r="V4" s="622"/>
      <c r="W4" s="622"/>
      <c r="X4" s="622"/>
      <c r="Y4" s="622"/>
      <c r="Z4" s="622"/>
      <c r="AA4" s="622"/>
      <c r="AB4" s="536"/>
      <c r="AC4" s="536"/>
      <c r="AD4" s="1826"/>
      <c r="AE4" s="1826"/>
      <c r="AF4" s="1826"/>
      <c r="AG4" s="1826"/>
      <c r="AH4" s="1826"/>
      <c r="AI4" s="1826"/>
      <c r="AJ4" s="1826"/>
      <c r="AK4" s="1826"/>
      <c r="AL4" s="1826"/>
      <c r="AM4" s="1826"/>
      <c r="AN4" s="1826"/>
      <c r="AO4" s="1826"/>
      <c r="AP4" s="1827"/>
    </row>
    <row r="5" spans="1:42" s="620" customFormat="1" x14ac:dyDescent="0.2">
      <c r="B5" s="621"/>
      <c r="C5" s="2162" t="s">
        <v>128</v>
      </c>
      <c r="D5" s="2162"/>
      <c r="E5" s="484"/>
      <c r="F5" s="413"/>
      <c r="G5" s="413"/>
      <c r="H5" s="413"/>
      <c r="I5" s="413"/>
      <c r="J5" s="413"/>
      <c r="K5" s="413"/>
      <c r="L5" s="366"/>
      <c r="M5" s="366"/>
      <c r="N5" s="623"/>
      <c r="O5" s="622"/>
      <c r="P5" s="622"/>
      <c r="Q5" s="622"/>
      <c r="R5" s="622"/>
      <c r="S5" s="622"/>
      <c r="T5" s="622"/>
      <c r="U5" s="622"/>
      <c r="V5" s="622"/>
      <c r="W5" s="622"/>
      <c r="X5" s="622"/>
      <c r="Y5" s="622"/>
      <c r="Z5" s="622"/>
      <c r="AA5" s="622"/>
      <c r="AB5" s="622"/>
      <c r="AC5" s="622"/>
      <c r="AD5" s="1826"/>
      <c r="AE5" s="1826"/>
      <c r="AF5" s="1826"/>
      <c r="AG5" s="1826"/>
      <c r="AH5" s="1826"/>
      <c r="AI5" s="1826"/>
      <c r="AJ5" s="1826"/>
      <c r="AK5" s="1826"/>
      <c r="AL5" s="1826"/>
      <c r="AM5" s="1826"/>
      <c r="AN5" s="1827"/>
      <c r="AO5" s="1826"/>
      <c r="AP5" s="1827"/>
    </row>
    <row r="6" spans="1:42" ht="13.5" customHeight="1" x14ac:dyDescent="0.2">
      <c r="A6" s="315"/>
      <c r="B6" s="377"/>
      <c r="C6" s="2162"/>
      <c r="D6" s="2162"/>
      <c r="E6" s="1300" t="s">
        <v>33</v>
      </c>
      <c r="F6" s="1301" t="s">
        <v>33</v>
      </c>
      <c r="G6" s="1069" t="s">
        <v>693</v>
      </c>
      <c r="H6" s="1069" t="s">
        <v>33</v>
      </c>
      <c r="I6" s="1069" t="s">
        <v>33</v>
      </c>
      <c r="J6" s="1080" t="s">
        <v>33</v>
      </c>
      <c r="K6" s="2207" t="str">
        <f xml:space="preserve"> CONCATENATE("valor médio de ",J7,H6)</f>
        <v xml:space="preserve">valor médio de out. </v>
      </c>
      <c r="L6" s="413"/>
      <c r="M6" s="366"/>
      <c r="N6" s="479"/>
      <c r="O6" s="1805"/>
      <c r="P6" s="1204"/>
      <c r="W6" s="871"/>
      <c r="X6" s="871"/>
      <c r="Y6" s="871"/>
      <c r="Z6" s="871"/>
      <c r="AA6" s="871"/>
      <c r="AB6" s="376"/>
      <c r="AC6" s="376"/>
      <c r="AD6" s="1825"/>
      <c r="AE6" s="1825" t="s">
        <v>313</v>
      </c>
      <c r="AF6" s="1825"/>
      <c r="AG6" s="1825" t="s">
        <v>314</v>
      </c>
      <c r="AH6" s="1825"/>
      <c r="AI6" s="1825"/>
      <c r="AJ6" s="1825"/>
      <c r="AK6" s="1825"/>
      <c r="AL6" s="1825"/>
      <c r="AM6" s="1825"/>
      <c r="AN6" s="1826" t="str">
        <f>VLOOKUP(AI8,AJ8:AK9,2,FALSE)</f>
        <v>família</v>
      </c>
      <c r="AO6" s="1825"/>
      <c r="AP6" s="1828"/>
    </row>
    <row r="7" spans="1:42" ht="14.25" customHeight="1" x14ac:dyDescent="0.2">
      <c r="A7" s="315"/>
      <c r="B7" s="377"/>
      <c r="C7" s="355"/>
      <c r="D7" s="355"/>
      <c r="E7" s="1065" t="s">
        <v>98</v>
      </c>
      <c r="F7" s="880" t="s">
        <v>97</v>
      </c>
      <c r="G7" s="880" t="s">
        <v>96</v>
      </c>
      <c r="H7" s="880" t="s">
        <v>95</v>
      </c>
      <c r="I7" s="880" t="s">
        <v>94</v>
      </c>
      <c r="J7" s="1026" t="s">
        <v>93</v>
      </c>
      <c r="K7" s="2208" t="e">
        <f xml:space="preserve"> CONCATENATE("valor médio de ",#REF!,#REF!)</f>
        <v>#REF!</v>
      </c>
      <c r="L7" s="366"/>
      <c r="M7" s="411"/>
      <c r="N7" s="479"/>
      <c r="O7" s="871"/>
      <c r="P7" s="871"/>
      <c r="Q7" s="871"/>
      <c r="R7" s="1782"/>
      <c r="S7" s="871"/>
      <c r="T7" s="871"/>
      <c r="U7" s="871"/>
      <c r="V7" s="871"/>
      <c r="W7" s="871"/>
      <c r="X7" s="871"/>
      <c r="Y7" s="871"/>
      <c r="Z7" s="871"/>
      <c r="AA7" s="871"/>
      <c r="AB7" s="376"/>
      <c r="AC7" s="376"/>
      <c r="AD7" s="1825"/>
      <c r="AE7" s="1829" t="s">
        <v>315</v>
      </c>
      <c r="AF7" s="1825" t="s">
        <v>66</v>
      </c>
      <c r="AG7" s="1829" t="s">
        <v>315</v>
      </c>
      <c r="AH7" s="1825" t="s">
        <v>66</v>
      </c>
      <c r="AI7" s="1828"/>
      <c r="AJ7" s="1825"/>
      <c r="AK7" s="1825"/>
      <c r="AL7" s="1825"/>
      <c r="AM7" s="1825"/>
      <c r="AN7" s="1829" t="s">
        <v>315</v>
      </c>
      <c r="AO7" s="1825" t="s">
        <v>66</v>
      </c>
      <c r="AP7" s="1828"/>
    </row>
    <row r="8" spans="1:42" s="579" customFormat="1" x14ac:dyDescent="0.2">
      <c r="A8" s="575"/>
      <c r="B8" s="576"/>
      <c r="C8" s="577" t="s">
        <v>66</v>
      </c>
      <c r="D8" s="578"/>
      <c r="E8" s="295">
        <v>102545</v>
      </c>
      <c r="F8" s="295">
        <v>102299</v>
      </c>
      <c r="G8" s="295">
        <v>101504</v>
      </c>
      <c r="H8" s="295">
        <v>100756</v>
      </c>
      <c r="I8" s="295">
        <v>99806</v>
      </c>
      <c r="J8" s="295">
        <v>98880</v>
      </c>
      <c r="K8" s="625">
        <v>261.58131569979599</v>
      </c>
      <c r="L8" s="580"/>
      <c r="M8" s="581"/>
      <c r="N8" s="575"/>
      <c r="O8" s="1806"/>
      <c r="P8" s="1807"/>
      <c r="Q8" s="1806"/>
      <c r="R8" s="1783"/>
      <c r="S8" s="1808"/>
      <c r="T8" s="1808"/>
      <c r="U8" s="1808"/>
      <c r="V8" s="1808"/>
      <c r="W8" s="1808"/>
      <c r="X8" s="1808"/>
      <c r="Y8" s="1808"/>
      <c r="Z8" s="1808"/>
      <c r="AA8" s="1808"/>
      <c r="AB8" s="582"/>
      <c r="AC8" s="582"/>
      <c r="AD8" s="1826" t="str">
        <f>+C9</f>
        <v>Aveiro</v>
      </c>
      <c r="AE8" s="1830">
        <f>+K9</f>
        <v>258.67326154529297</v>
      </c>
      <c r="AF8" s="1830">
        <f>+$K$8</f>
        <v>261.58131569979599</v>
      </c>
      <c r="AG8" s="1830">
        <f>+K47</f>
        <v>126.63596907785799</v>
      </c>
      <c r="AH8" s="1830">
        <f t="shared" ref="AH8:AH28" si="0">+$K$46</f>
        <v>119.461418851413</v>
      </c>
      <c r="AI8" s="1826">
        <v>1</v>
      </c>
      <c r="AJ8" s="1826">
        <v>1</v>
      </c>
      <c r="AK8" s="1826" t="s">
        <v>313</v>
      </c>
      <c r="AL8" s="1826"/>
      <c r="AM8" s="1826" t="str">
        <f>+AD8</f>
        <v>Aveiro</v>
      </c>
      <c r="AN8" s="1831">
        <f>INDEX($AD$7:$AH$28,MATCH($AM8,$AD$7:$AD$28,0),MATCH(AN$7,$AD$7:$AH$7,0)+2*($AI$8-1))</f>
        <v>258.67326154529297</v>
      </c>
      <c r="AO8" s="1831">
        <f>INDEX($AD$7:$AH$28,MATCH($AM8,$AD$7:$AD$28,0),MATCH(AO$7,$AD$7:$AH$7,0)+2*($AI$8-1))</f>
        <v>261.58131569979599</v>
      </c>
      <c r="AP8" s="1827"/>
    </row>
    <row r="9" spans="1:42" ht="11.45" customHeight="1" x14ac:dyDescent="0.2">
      <c r="A9" s="315"/>
      <c r="B9" s="377"/>
      <c r="C9" s="60" t="s">
        <v>60</v>
      </c>
      <c r="D9" s="323"/>
      <c r="E9" s="267">
        <v>4627</v>
      </c>
      <c r="F9" s="267">
        <v>4612</v>
      </c>
      <c r="G9" s="267">
        <v>4588</v>
      </c>
      <c r="H9" s="267">
        <v>4561</v>
      </c>
      <c r="I9" s="267">
        <v>4505</v>
      </c>
      <c r="J9" s="267">
        <v>4440</v>
      </c>
      <c r="K9" s="626">
        <v>258.67326154529297</v>
      </c>
      <c r="L9" s="366"/>
      <c r="M9" s="411"/>
      <c r="N9" s="315"/>
      <c r="O9" s="1809"/>
      <c r="P9" s="871"/>
      <c r="Q9" s="871"/>
      <c r="R9" s="871"/>
      <c r="S9" s="871"/>
      <c r="T9" s="871"/>
      <c r="U9" s="871"/>
      <c r="V9" s="871"/>
      <c r="W9" s="871"/>
      <c r="X9" s="871"/>
      <c r="Y9" s="871"/>
      <c r="Z9" s="871"/>
      <c r="AA9" s="871"/>
      <c r="AB9" s="376"/>
      <c r="AC9" s="376"/>
      <c r="AD9" s="1826" t="str">
        <f t="shared" ref="AD9:AD26" si="1">+C10</f>
        <v>Beja</v>
      </c>
      <c r="AE9" s="1830">
        <f t="shared" ref="AE9:AE26" si="2">+K10</f>
        <v>344.34511273613703</v>
      </c>
      <c r="AF9" s="1830">
        <f t="shared" ref="AF9:AF28" si="3">+$K$8</f>
        <v>261.58131569979599</v>
      </c>
      <c r="AG9" s="1830">
        <f t="shared" ref="AG9:AG26" si="4">+K48</f>
        <v>119.151259306531</v>
      </c>
      <c r="AH9" s="1830">
        <f t="shared" si="0"/>
        <v>119.461418851413</v>
      </c>
      <c r="AI9" s="1825"/>
      <c r="AJ9" s="1825">
        <v>2</v>
      </c>
      <c r="AK9" s="1825" t="s">
        <v>314</v>
      </c>
      <c r="AL9" s="1825"/>
      <c r="AM9" s="1826" t="str">
        <f t="shared" ref="AM9:AM27" si="5">+AD9</f>
        <v>Beja</v>
      </c>
      <c r="AN9" s="1831">
        <f t="shared" ref="AN9:AO28" si="6">INDEX($AD$7:$AH$28,MATCH($AM9,$AD$7:$AD$28,0),MATCH(AN$7,$AD$7:$AH$7,0)+2*($AI$8-1))</f>
        <v>344.34511273613703</v>
      </c>
      <c r="AO9" s="1831">
        <f t="shared" si="6"/>
        <v>261.58131569979599</v>
      </c>
      <c r="AP9" s="1828"/>
    </row>
    <row r="10" spans="1:42" ht="11.45" customHeight="1" x14ac:dyDescent="0.2">
      <c r="A10" s="315"/>
      <c r="B10" s="377"/>
      <c r="C10" s="60" t="s">
        <v>53</v>
      </c>
      <c r="D10" s="323"/>
      <c r="E10" s="267">
        <v>1721</v>
      </c>
      <c r="F10" s="267">
        <v>1670</v>
      </c>
      <c r="G10" s="267">
        <v>1666</v>
      </c>
      <c r="H10" s="267">
        <v>1645</v>
      </c>
      <c r="I10" s="267">
        <v>1642</v>
      </c>
      <c r="J10" s="267">
        <v>1625</v>
      </c>
      <c r="K10" s="626">
        <v>344.34511273613703</v>
      </c>
      <c r="L10" s="366"/>
      <c r="M10" s="411"/>
      <c r="N10" s="315"/>
      <c r="O10" s="1810"/>
      <c r="P10" s="1810"/>
      <c r="Q10" s="1810"/>
      <c r="R10" s="1810"/>
      <c r="S10" s="1810"/>
      <c r="T10" s="1810"/>
      <c r="U10" s="1810"/>
      <c r="V10" s="871"/>
      <c r="W10" s="871"/>
      <c r="X10" s="871"/>
      <c r="Y10" s="871"/>
      <c r="Z10" s="871"/>
      <c r="AA10" s="871"/>
      <c r="AB10" s="376"/>
      <c r="AC10" s="376"/>
      <c r="AD10" s="1826" t="str">
        <f t="shared" si="1"/>
        <v>Braga</v>
      </c>
      <c r="AE10" s="1830">
        <f t="shared" si="2"/>
        <v>253.03269483568101</v>
      </c>
      <c r="AF10" s="1830">
        <f t="shared" si="3"/>
        <v>261.58131569979599</v>
      </c>
      <c r="AG10" s="1830">
        <f t="shared" si="4"/>
        <v>125.575907020575</v>
      </c>
      <c r="AH10" s="1830">
        <f t="shared" si="0"/>
        <v>119.461418851413</v>
      </c>
      <c r="AI10" s="1825"/>
      <c r="AJ10" s="1825"/>
      <c r="AK10" s="1825"/>
      <c r="AL10" s="1825"/>
      <c r="AM10" s="1826" t="str">
        <f t="shared" si="5"/>
        <v>Braga</v>
      </c>
      <c r="AN10" s="1831">
        <f t="shared" si="6"/>
        <v>253.03269483568101</v>
      </c>
      <c r="AO10" s="1831">
        <f t="shared" si="6"/>
        <v>261.58131569979599</v>
      </c>
      <c r="AP10" s="1828"/>
    </row>
    <row r="11" spans="1:42" ht="11.45" customHeight="1" x14ac:dyDescent="0.2">
      <c r="A11" s="315"/>
      <c r="B11" s="377"/>
      <c r="C11" s="60" t="s">
        <v>62</v>
      </c>
      <c r="D11" s="323"/>
      <c r="E11" s="267">
        <v>3294</v>
      </c>
      <c r="F11" s="267">
        <v>3257</v>
      </c>
      <c r="G11" s="267">
        <v>3268</v>
      </c>
      <c r="H11" s="267">
        <v>3212</v>
      </c>
      <c r="I11" s="267">
        <v>3200</v>
      </c>
      <c r="J11" s="267">
        <v>3150</v>
      </c>
      <c r="K11" s="626">
        <v>253.03269483568101</v>
      </c>
      <c r="L11" s="366"/>
      <c r="M11" s="411"/>
      <c r="N11" s="315"/>
      <c r="O11" s="1810"/>
      <c r="P11" s="1811"/>
      <c r="Q11" s="871"/>
      <c r="R11" s="871"/>
      <c r="S11" s="871"/>
      <c r="T11" s="871"/>
      <c r="U11" s="871"/>
      <c r="V11" s="871"/>
      <c r="W11" s="871"/>
      <c r="X11" s="871"/>
      <c r="Y11" s="871"/>
      <c r="Z11" s="871"/>
      <c r="AA11" s="871"/>
      <c r="AB11" s="376"/>
      <c r="AC11" s="376"/>
      <c r="AD11" s="1826" t="str">
        <f t="shared" si="1"/>
        <v>Bragança</v>
      </c>
      <c r="AE11" s="1830">
        <f t="shared" si="2"/>
        <v>276.50618334892403</v>
      </c>
      <c r="AF11" s="1830">
        <f t="shared" si="3"/>
        <v>261.58131569979599</v>
      </c>
      <c r="AG11" s="1830">
        <f t="shared" si="4"/>
        <v>124.227814091681</v>
      </c>
      <c r="AH11" s="1830">
        <f t="shared" si="0"/>
        <v>119.461418851413</v>
      </c>
      <c r="AI11" s="1825"/>
      <c r="AJ11" s="1825"/>
      <c r="AK11" s="1825"/>
      <c r="AL11" s="1825"/>
      <c r="AM11" s="1826" t="str">
        <f t="shared" si="5"/>
        <v>Bragança</v>
      </c>
      <c r="AN11" s="1831">
        <f t="shared" si="6"/>
        <v>276.50618334892403</v>
      </c>
      <c r="AO11" s="1831">
        <f t="shared" si="6"/>
        <v>261.58131569979599</v>
      </c>
      <c r="AP11" s="1828"/>
    </row>
    <row r="12" spans="1:42" ht="11.45" customHeight="1" x14ac:dyDescent="0.2">
      <c r="A12" s="315"/>
      <c r="B12" s="377"/>
      <c r="C12" s="60" t="s">
        <v>64</v>
      </c>
      <c r="D12" s="323"/>
      <c r="E12" s="267">
        <v>1050</v>
      </c>
      <c r="F12" s="267">
        <v>1061</v>
      </c>
      <c r="G12" s="267">
        <v>1064</v>
      </c>
      <c r="H12" s="267">
        <v>1058</v>
      </c>
      <c r="I12" s="267">
        <v>1069</v>
      </c>
      <c r="J12" s="267">
        <v>1067</v>
      </c>
      <c r="K12" s="626">
        <v>276.50618334892403</v>
      </c>
      <c r="L12" s="366"/>
      <c r="M12" s="411"/>
      <c r="N12" s="315"/>
      <c r="P12" s="1812"/>
      <c r="AD12" s="1826" t="str">
        <f t="shared" si="1"/>
        <v>Castelo Branco</v>
      </c>
      <c r="AE12" s="1830">
        <f t="shared" si="2"/>
        <v>273.82408317580303</v>
      </c>
      <c r="AF12" s="1830">
        <f t="shared" si="3"/>
        <v>261.58131569979599</v>
      </c>
      <c r="AG12" s="1830">
        <f t="shared" si="4"/>
        <v>122.274568690096</v>
      </c>
      <c r="AH12" s="1830">
        <f t="shared" si="0"/>
        <v>119.461418851413</v>
      </c>
      <c r="AI12" s="1828"/>
      <c r="AJ12" s="1828"/>
      <c r="AK12" s="1828"/>
      <c r="AL12" s="1828"/>
      <c r="AM12" s="1826" t="str">
        <f t="shared" si="5"/>
        <v>Castelo Branco</v>
      </c>
      <c r="AN12" s="1831">
        <f t="shared" si="6"/>
        <v>273.82408317580303</v>
      </c>
      <c r="AO12" s="1831">
        <f t="shared" si="6"/>
        <v>261.58131569979599</v>
      </c>
      <c r="AP12" s="1828"/>
    </row>
    <row r="13" spans="1:42" ht="11.45" customHeight="1" x14ac:dyDescent="0.2">
      <c r="A13" s="315"/>
      <c r="B13" s="377"/>
      <c r="C13" s="60" t="s">
        <v>73</v>
      </c>
      <c r="D13" s="323"/>
      <c r="E13" s="267">
        <v>1616</v>
      </c>
      <c r="F13" s="267">
        <v>1601</v>
      </c>
      <c r="G13" s="267">
        <v>1563</v>
      </c>
      <c r="H13" s="267">
        <v>1572</v>
      </c>
      <c r="I13" s="267">
        <v>1589</v>
      </c>
      <c r="J13" s="267">
        <v>1539</v>
      </c>
      <c r="K13" s="626">
        <v>273.82408317580303</v>
      </c>
      <c r="L13" s="366"/>
      <c r="M13" s="411"/>
      <c r="N13" s="315"/>
      <c r="O13" s="1813"/>
      <c r="AD13" s="1826" t="str">
        <f t="shared" si="1"/>
        <v>Coimbra</v>
      </c>
      <c r="AE13" s="1830">
        <f t="shared" si="2"/>
        <v>233.50056013648</v>
      </c>
      <c r="AF13" s="1830">
        <f t="shared" si="3"/>
        <v>261.58131569979599</v>
      </c>
      <c r="AG13" s="1830">
        <f t="shared" si="4"/>
        <v>133.152409795918</v>
      </c>
      <c r="AH13" s="1830">
        <f t="shared" si="0"/>
        <v>119.461418851413</v>
      </c>
      <c r="AI13" s="1828"/>
      <c r="AJ13" s="1828"/>
      <c r="AK13" s="1828"/>
      <c r="AL13" s="1828"/>
      <c r="AM13" s="1826" t="str">
        <f t="shared" si="5"/>
        <v>Coimbra</v>
      </c>
      <c r="AN13" s="1831">
        <f t="shared" si="6"/>
        <v>233.50056013648</v>
      </c>
      <c r="AO13" s="1831">
        <f t="shared" si="6"/>
        <v>261.58131569979599</v>
      </c>
      <c r="AP13" s="1828"/>
    </row>
    <row r="14" spans="1:42" ht="11.45" customHeight="1" x14ac:dyDescent="0.2">
      <c r="A14" s="315"/>
      <c r="B14" s="377"/>
      <c r="C14" s="60" t="s">
        <v>59</v>
      </c>
      <c r="D14" s="323"/>
      <c r="E14" s="267">
        <v>3666</v>
      </c>
      <c r="F14" s="267">
        <v>3628</v>
      </c>
      <c r="G14" s="267">
        <v>3571</v>
      </c>
      <c r="H14" s="267">
        <v>3580</v>
      </c>
      <c r="I14" s="267">
        <v>3520</v>
      </c>
      <c r="J14" s="267">
        <v>3485</v>
      </c>
      <c r="K14" s="626">
        <v>233.50056013648</v>
      </c>
      <c r="L14" s="366"/>
      <c r="M14" s="411"/>
      <c r="N14" s="315"/>
      <c r="Q14" s="1449"/>
      <c r="AD14" s="1826" t="str">
        <f t="shared" si="1"/>
        <v>Évora</v>
      </c>
      <c r="AE14" s="1830">
        <f t="shared" si="2"/>
        <v>304.94880993150701</v>
      </c>
      <c r="AF14" s="1830">
        <f t="shared" si="3"/>
        <v>261.58131569979599</v>
      </c>
      <c r="AG14" s="1830">
        <f t="shared" si="4"/>
        <v>117.69012774320301</v>
      </c>
      <c r="AH14" s="1830">
        <f t="shared" si="0"/>
        <v>119.461418851413</v>
      </c>
      <c r="AI14" s="1828"/>
      <c r="AJ14" s="1828"/>
      <c r="AK14" s="1828"/>
      <c r="AL14" s="1828"/>
      <c r="AM14" s="1826" t="str">
        <f t="shared" si="5"/>
        <v>Évora</v>
      </c>
      <c r="AN14" s="1831">
        <f t="shared" si="6"/>
        <v>304.94880993150701</v>
      </c>
      <c r="AO14" s="1831">
        <f t="shared" si="6"/>
        <v>261.58131569979599</v>
      </c>
      <c r="AP14" s="1828"/>
    </row>
    <row r="15" spans="1:42" ht="11.45" customHeight="1" x14ac:dyDescent="0.2">
      <c r="A15" s="315"/>
      <c r="B15" s="377"/>
      <c r="C15" s="60" t="s">
        <v>54</v>
      </c>
      <c r="D15" s="323"/>
      <c r="E15" s="267">
        <v>1252</v>
      </c>
      <c r="F15" s="267">
        <v>1223</v>
      </c>
      <c r="G15" s="267">
        <v>1194</v>
      </c>
      <c r="H15" s="267">
        <v>1187</v>
      </c>
      <c r="I15" s="267">
        <v>1169</v>
      </c>
      <c r="J15" s="267">
        <v>1174</v>
      </c>
      <c r="K15" s="626">
        <v>304.94880993150701</v>
      </c>
      <c r="L15" s="366"/>
      <c r="M15" s="411"/>
      <c r="N15" s="315"/>
      <c r="AD15" s="1826" t="str">
        <f t="shared" si="1"/>
        <v>Faro</v>
      </c>
      <c r="AE15" s="1830">
        <f t="shared" si="2"/>
        <v>271.939464335276</v>
      </c>
      <c r="AF15" s="1830">
        <f t="shared" si="3"/>
        <v>261.58131569979599</v>
      </c>
      <c r="AG15" s="1830">
        <f t="shared" si="4"/>
        <v>124.81418925897199</v>
      </c>
      <c r="AH15" s="1830">
        <f t="shared" si="0"/>
        <v>119.461418851413</v>
      </c>
      <c r="AI15" s="1828"/>
      <c r="AJ15" s="1828"/>
      <c r="AK15" s="1828"/>
      <c r="AL15" s="1828"/>
      <c r="AM15" s="1826" t="str">
        <f t="shared" si="5"/>
        <v>Faro</v>
      </c>
      <c r="AN15" s="1831">
        <f t="shared" si="6"/>
        <v>271.939464335276</v>
      </c>
      <c r="AO15" s="1831">
        <f t="shared" si="6"/>
        <v>261.58131569979599</v>
      </c>
      <c r="AP15" s="1828"/>
    </row>
    <row r="16" spans="1:42" ht="11.45" customHeight="1" x14ac:dyDescent="0.2">
      <c r="A16" s="315"/>
      <c r="B16" s="377"/>
      <c r="C16" s="60" t="s">
        <v>72</v>
      </c>
      <c r="D16" s="323"/>
      <c r="E16" s="267">
        <v>4007</v>
      </c>
      <c r="F16" s="267">
        <v>3989</v>
      </c>
      <c r="G16" s="267">
        <v>3864</v>
      </c>
      <c r="H16" s="267">
        <v>3756</v>
      </c>
      <c r="I16" s="267">
        <v>3604</v>
      </c>
      <c r="J16" s="267">
        <v>3566</v>
      </c>
      <c r="K16" s="626">
        <v>271.939464335276</v>
      </c>
      <c r="L16" s="366"/>
      <c r="M16" s="411"/>
      <c r="N16" s="315"/>
      <c r="AD16" s="1826" t="str">
        <f t="shared" si="1"/>
        <v>Guarda</v>
      </c>
      <c r="AE16" s="1830">
        <f t="shared" si="2"/>
        <v>269.40577453987697</v>
      </c>
      <c r="AF16" s="1830">
        <f t="shared" si="3"/>
        <v>261.58131569979599</v>
      </c>
      <c r="AG16" s="1830">
        <f t="shared" si="4"/>
        <v>124.428731778426</v>
      </c>
      <c r="AH16" s="1830">
        <f t="shared" si="0"/>
        <v>119.461418851413</v>
      </c>
      <c r="AI16" s="1828"/>
      <c r="AJ16" s="1828"/>
      <c r="AK16" s="1828"/>
      <c r="AL16" s="1828"/>
      <c r="AM16" s="1826" t="str">
        <f t="shared" si="5"/>
        <v>Guarda</v>
      </c>
      <c r="AN16" s="1831">
        <f t="shared" si="6"/>
        <v>269.40577453987697</v>
      </c>
      <c r="AO16" s="1831">
        <f t="shared" si="6"/>
        <v>261.58131569979599</v>
      </c>
      <c r="AP16" s="1828"/>
    </row>
    <row r="17" spans="1:42" ht="11.45" customHeight="1" x14ac:dyDescent="0.2">
      <c r="A17" s="315"/>
      <c r="B17" s="377"/>
      <c r="C17" s="60" t="s">
        <v>74</v>
      </c>
      <c r="D17" s="323"/>
      <c r="E17" s="267">
        <v>1309</v>
      </c>
      <c r="F17" s="267">
        <v>1288</v>
      </c>
      <c r="G17" s="267">
        <v>1293</v>
      </c>
      <c r="H17" s="267">
        <v>1288</v>
      </c>
      <c r="I17" s="267">
        <v>1305</v>
      </c>
      <c r="J17" s="267">
        <v>1275</v>
      </c>
      <c r="K17" s="626">
        <v>269.40577453987697</v>
      </c>
      <c r="L17" s="366"/>
      <c r="M17" s="411"/>
      <c r="N17" s="315"/>
      <c r="P17" s="1167"/>
      <c r="AD17" s="1826" t="str">
        <f t="shared" si="1"/>
        <v>Leiria</v>
      </c>
      <c r="AE17" s="1830">
        <f t="shared" si="2"/>
        <v>247.616215384615</v>
      </c>
      <c r="AF17" s="1830">
        <f t="shared" si="3"/>
        <v>261.58131569979599</v>
      </c>
      <c r="AG17" s="1830">
        <f t="shared" si="4"/>
        <v>123.653097838199</v>
      </c>
      <c r="AH17" s="1830">
        <f t="shared" si="0"/>
        <v>119.461418851413</v>
      </c>
      <c r="AI17" s="1828"/>
      <c r="AJ17" s="1828"/>
      <c r="AK17" s="1828"/>
      <c r="AL17" s="1828"/>
      <c r="AM17" s="1826" t="str">
        <f t="shared" si="5"/>
        <v>Leiria</v>
      </c>
      <c r="AN17" s="1831">
        <f t="shared" si="6"/>
        <v>247.616215384615</v>
      </c>
      <c r="AO17" s="1831">
        <f t="shared" si="6"/>
        <v>261.58131569979599</v>
      </c>
      <c r="AP17" s="1828"/>
    </row>
    <row r="18" spans="1:42" ht="11.45" customHeight="1" x14ac:dyDescent="0.2">
      <c r="A18" s="315"/>
      <c r="B18" s="377"/>
      <c r="C18" s="60" t="s">
        <v>58</v>
      </c>
      <c r="D18" s="323"/>
      <c r="E18" s="267">
        <v>2433</v>
      </c>
      <c r="F18" s="267">
        <v>2402</v>
      </c>
      <c r="G18" s="267">
        <v>2359</v>
      </c>
      <c r="H18" s="267">
        <v>2338</v>
      </c>
      <c r="I18" s="267">
        <v>2276</v>
      </c>
      <c r="J18" s="267">
        <v>2237</v>
      </c>
      <c r="K18" s="626">
        <v>247.616215384615</v>
      </c>
      <c r="L18" s="366"/>
      <c r="M18" s="411"/>
      <c r="N18" s="315"/>
      <c r="AD18" s="1826" t="str">
        <f t="shared" si="1"/>
        <v>Lisboa</v>
      </c>
      <c r="AE18" s="1830">
        <f t="shared" si="2"/>
        <v>268.87553327435398</v>
      </c>
      <c r="AF18" s="1830">
        <f t="shared" si="3"/>
        <v>261.58131569979599</v>
      </c>
      <c r="AG18" s="1830">
        <f t="shared" si="4"/>
        <v>120.50223138841901</v>
      </c>
      <c r="AH18" s="1830">
        <f t="shared" si="0"/>
        <v>119.461418851413</v>
      </c>
      <c r="AI18" s="1828"/>
      <c r="AJ18" s="1828"/>
      <c r="AK18" s="1828"/>
      <c r="AL18" s="1828"/>
      <c r="AM18" s="1826" t="str">
        <f t="shared" si="5"/>
        <v>Lisboa</v>
      </c>
      <c r="AN18" s="1831">
        <f t="shared" si="6"/>
        <v>268.87553327435398</v>
      </c>
      <c r="AO18" s="1831">
        <f t="shared" si="6"/>
        <v>261.58131569979599</v>
      </c>
      <c r="AP18" s="1828"/>
    </row>
    <row r="19" spans="1:42" ht="11.45" customHeight="1" x14ac:dyDescent="0.2">
      <c r="A19" s="315"/>
      <c r="B19" s="377"/>
      <c r="C19" s="60" t="s">
        <v>57</v>
      </c>
      <c r="D19" s="323"/>
      <c r="E19" s="267">
        <v>20351</v>
      </c>
      <c r="F19" s="267">
        <v>20634</v>
      </c>
      <c r="G19" s="267">
        <v>20668</v>
      </c>
      <c r="H19" s="267">
        <v>20495</v>
      </c>
      <c r="I19" s="267">
        <v>20350</v>
      </c>
      <c r="J19" s="267">
        <v>20185</v>
      </c>
      <c r="K19" s="626">
        <v>268.87553327435398</v>
      </c>
      <c r="L19" s="366"/>
      <c r="M19" s="411"/>
      <c r="N19" s="315"/>
      <c r="AD19" s="1826" t="str">
        <f t="shared" si="1"/>
        <v>Portalegre</v>
      </c>
      <c r="AE19" s="1830">
        <f t="shared" si="2"/>
        <v>331.85722580645199</v>
      </c>
      <c r="AF19" s="1830">
        <f t="shared" si="3"/>
        <v>261.58131569979599</v>
      </c>
      <c r="AG19" s="1830">
        <f t="shared" si="4"/>
        <v>122.030202558635</v>
      </c>
      <c r="AH19" s="1830">
        <f t="shared" si="0"/>
        <v>119.461418851413</v>
      </c>
      <c r="AI19" s="1828"/>
      <c r="AJ19" s="1828"/>
      <c r="AK19" s="1828"/>
      <c r="AL19" s="1828"/>
      <c r="AM19" s="1826" t="str">
        <f t="shared" si="5"/>
        <v>Portalegre</v>
      </c>
      <c r="AN19" s="1831">
        <f t="shared" si="6"/>
        <v>331.85722580645199</v>
      </c>
      <c r="AO19" s="1831">
        <f t="shared" si="6"/>
        <v>261.58131569979599</v>
      </c>
      <c r="AP19" s="1828"/>
    </row>
    <row r="20" spans="1:42" ht="11.45" customHeight="1" x14ac:dyDescent="0.2">
      <c r="A20" s="315"/>
      <c r="B20" s="377"/>
      <c r="C20" s="60" t="s">
        <v>55</v>
      </c>
      <c r="D20" s="323"/>
      <c r="E20" s="267">
        <v>1150</v>
      </c>
      <c r="F20" s="267">
        <v>1097</v>
      </c>
      <c r="G20" s="267">
        <v>1087</v>
      </c>
      <c r="H20" s="267">
        <v>1099</v>
      </c>
      <c r="I20" s="267">
        <v>1085</v>
      </c>
      <c r="J20" s="267">
        <v>1057</v>
      </c>
      <c r="K20" s="626">
        <v>331.85722580645199</v>
      </c>
      <c r="L20" s="366"/>
      <c r="M20" s="411"/>
      <c r="N20" s="315"/>
      <c r="AD20" s="1826" t="str">
        <f t="shared" si="1"/>
        <v>Porto</v>
      </c>
      <c r="AE20" s="1830">
        <f t="shared" si="2"/>
        <v>243.23128502095699</v>
      </c>
      <c r="AF20" s="1830">
        <f t="shared" si="3"/>
        <v>261.58131569979599</v>
      </c>
      <c r="AG20" s="1830">
        <f t="shared" si="4"/>
        <v>121.976460227693</v>
      </c>
      <c r="AH20" s="1830">
        <f t="shared" si="0"/>
        <v>119.461418851413</v>
      </c>
      <c r="AI20" s="1828"/>
      <c r="AJ20" s="1828"/>
      <c r="AK20" s="1828"/>
      <c r="AL20" s="1828"/>
      <c r="AM20" s="1826" t="str">
        <f t="shared" si="5"/>
        <v>Porto</v>
      </c>
      <c r="AN20" s="1831">
        <f t="shared" si="6"/>
        <v>243.23128502095699</v>
      </c>
      <c r="AO20" s="1831">
        <f t="shared" si="6"/>
        <v>261.58131569979599</v>
      </c>
      <c r="AP20" s="1828"/>
    </row>
    <row r="21" spans="1:42" ht="11.45" customHeight="1" x14ac:dyDescent="0.2">
      <c r="A21" s="315"/>
      <c r="B21" s="377"/>
      <c r="C21" s="60" t="s">
        <v>61</v>
      </c>
      <c r="D21" s="323"/>
      <c r="E21" s="267">
        <v>27940</v>
      </c>
      <c r="F21" s="267">
        <v>27891</v>
      </c>
      <c r="G21" s="267">
        <v>27610</v>
      </c>
      <c r="H21" s="267">
        <v>27436</v>
      </c>
      <c r="I21" s="267">
        <v>27203</v>
      </c>
      <c r="J21" s="267">
        <v>27171</v>
      </c>
      <c r="K21" s="626">
        <v>243.23128502095699</v>
      </c>
      <c r="L21" s="366"/>
      <c r="M21" s="411"/>
      <c r="N21" s="315"/>
      <c r="P21" s="1167"/>
      <c r="AD21" s="1826" t="str">
        <f t="shared" si="1"/>
        <v>Santarém</v>
      </c>
      <c r="AE21" s="1830">
        <f t="shared" si="2"/>
        <v>275.963509960159</v>
      </c>
      <c r="AF21" s="1830">
        <f t="shared" si="3"/>
        <v>261.58131569979599</v>
      </c>
      <c r="AG21" s="1830">
        <f t="shared" si="4"/>
        <v>118.46273960688799</v>
      </c>
      <c r="AH21" s="1830">
        <f t="shared" si="0"/>
        <v>119.461418851413</v>
      </c>
      <c r="AI21" s="1828"/>
      <c r="AJ21" s="1828"/>
      <c r="AK21" s="1828"/>
      <c r="AL21" s="1828"/>
      <c r="AM21" s="1826" t="str">
        <f t="shared" si="5"/>
        <v>Santarém</v>
      </c>
      <c r="AN21" s="1831">
        <f t="shared" si="6"/>
        <v>275.963509960159</v>
      </c>
      <c r="AO21" s="1831">
        <f t="shared" si="6"/>
        <v>261.58131569979599</v>
      </c>
      <c r="AP21" s="1828"/>
    </row>
    <row r="22" spans="1:42" ht="11.45" customHeight="1" x14ac:dyDescent="0.2">
      <c r="A22" s="315"/>
      <c r="B22" s="377"/>
      <c r="C22" s="60" t="s">
        <v>77</v>
      </c>
      <c r="D22" s="323"/>
      <c r="E22" s="267">
        <v>2640</v>
      </c>
      <c r="F22" s="267">
        <v>2611</v>
      </c>
      <c r="G22" s="267">
        <v>2577</v>
      </c>
      <c r="H22" s="267">
        <v>2545</v>
      </c>
      <c r="I22" s="267">
        <v>2510</v>
      </c>
      <c r="J22" s="267">
        <v>2466</v>
      </c>
      <c r="K22" s="626">
        <v>275.963509960159</v>
      </c>
      <c r="L22" s="366"/>
      <c r="M22" s="411"/>
      <c r="N22" s="315"/>
      <c r="P22" s="1814"/>
      <c r="AD22" s="1826" t="str">
        <f t="shared" si="1"/>
        <v>Setúbal</v>
      </c>
      <c r="AE22" s="1830">
        <f t="shared" si="2"/>
        <v>281.07988780694302</v>
      </c>
      <c r="AF22" s="1830">
        <f t="shared" si="3"/>
        <v>261.58131569979599</v>
      </c>
      <c r="AG22" s="1830">
        <f t="shared" si="4"/>
        <v>118.641934591309</v>
      </c>
      <c r="AH22" s="1830">
        <f t="shared" si="0"/>
        <v>119.461418851413</v>
      </c>
      <c r="AI22" s="1828"/>
      <c r="AJ22" s="1828"/>
      <c r="AK22" s="1828"/>
      <c r="AL22" s="1828"/>
      <c r="AM22" s="1826" t="str">
        <f t="shared" si="5"/>
        <v>Setúbal</v>
      </c>
      <c r="AN22" s="1831">
        <f t="shared" si="6"/>
        <v>281.07988780694302</v>
      </c>
      <c r="AO22" s="1831">
        <f t="shared" si="6"/>
        <v>261.58131569979599</v>
      </c>
      <c r="AP22" s="1828"/>
    </row>
    <row r="23" spans="1:42" ht="11.45" customHeight="1" x14ac:dyDescent="0.2">
      <c r="A23" s="315"/>
      <c r="B23" s="377"/>
      <c r="C23" s="60" t="s">
        <v>56</v>
      </c>
      <c r="D23" s="323"/>
      <c r="E23" s="267">
        <v>9567</v>
      </c>
      <c r="F23" s="267">
        <v>9582</v>
      </c>
      <c r="G23" s="267">
        <v>9526</v>
      </c>
      <c r="H23" s="267">
        <v>9499</v>
      </c>
      <c r="I23" s="267">
        <v>9452</v>
      </c>
      <c r="J23" s="267">
        <v>9332</v>
      </c>
      <c r="K23" s="626">
        <v>281.07988780694302</v>
      </c>
      <c r="L23" s="366"/>
      <c r="M23" s="411"/>
      <c r="N23" s="315"/>
      <c r="AD23" s="1826" t="str">
        <f t="shared" si="1"/>
        <v>Viana do Castelo</v>
      </c>
      <c r="AE23" s="1830">
        <f t="shared" si="2"/>
        <v>237.787099748533</v>
      </c>
      <c r="AF23" s="1830">
        <f t="shared" si="3"/>
        <v>261.58131569979599</v>
      </c>
      <c r="AG23" s="1830">
        <f t="shared" si="4"/>
        <v>130.96700667302201</v>
      </c>
      <c r="AH23" s="1830">
        <f t="shared" si="0"/>
        <v>119.461418851413</v>
      </c>
      <c r="AI23" s="1828"/>
      <c r="AJ23" s="1828"/>
      <c r="AK23" s="1828"/>
      <c r="AL23" s="1828"/>
      <c r="AM23" s="1826" t="str">
        <f t="shared" si="5"/>
        <v>Viana do Castelo</v>
      </c>
      <c r="AN23" s="1831">
        <f t="shared" si="6"/>
        <v>237.787099748533</v>
      </c>
      <c r="AO23" s="1831">
        <f t="shared" si="6"/>
        <v>261.58131569979599</v>
      </c>
      <c r="AP23" s="1828"/>
    </row>
    <row r="24" spans="1:42" ht="11.45" customHeight="1" x14ac:dyDescent="0.2">
      <c r="A24" s="315"/>
      <c r="B24" s="377"/>
      <c r="C24" s="60" t="s">
        <v>63</v>
      </c>
      <c r="D24" s="323"/>
      <c r="E24" s="267">
        <v>1245</v>
      </c>
      <c r="F24" s="267">
        <v>1221</v>
      </c>
      <c r="G24" s="267">
        <v>1206</v>
      </c>
      <c r="H24" s="267">
        <v>1196</v>
      </c>
      <c r="I24" s="267">
        <v>1193</v>
      </c>
      <c r="J24" s="267">
        <v>1157</v>
      </c>
      <c r="K24" s="626">
        <v>237.787099748533</v>
      </c>
      <c r="L24" s="366"/>
      <c r="M24" s="411"/>
      <c r="N24" s="315"/>
      <c r="AD24" s="1826" t="str">
        <f t="shared" si="1"/>
        <v>Vila Real</v>
      </c>
      <c r="AE24" s="1830">
        <f t="shared" si="2"/>
        <v>245.87541770351899</v>
      </c>
      <c r="AF24" s="1830">
        <f t="shared" si="3"/>
        <v>261.58131569979599</v>
      </c>
      <c r="AG24" s="1830">
        <f t="shared" si="4"/>
        <v>128.01455332473799</v>
      </c>
      <c r="AH24" s="1830">
        <f t="shared" si="0"/>
        <v>119.461418851413</v>
      </c>
      <c r="AI24" s="1828"/>
      <c r="AJ24" s="1828"/>
      <c r="AK24" s="1828"/>
      <c r="AL24" s="1828"/>
      <c r="AM24" s="1826" t="str">
        <f t="shared" si="5"/>
        <v>Vila Real</v>
      </c>
      <c r="AN24" s="1831">
        <f t="shared" si="6"/>
        <v>245.87541770351899</v>
      </c>
      <c r="AO24" s="1831">
        <f t="shared" si="6"/>
        <v>261.58131569979599</v>
      </c>
      <c r="AP24" s="1828"/>
    </row>
    <row r="25" spans="1:42" ht="11.45" customHeight="1" x14ac:dyDescent="0.2">
      <c r="A25" s="315"/>
      <c r="B25" s="377"/>
      <c r="C25" s="60" t="s">
        <v>65</v>
      </c>
      <c r="D25" s="323"/>
      <c r="E25" s="267">
        <v>2868</v>
      </c>
      <c r="F25" s="267">
        <v>2852</v>
      </c>
      <c r="G25" s="267">
        <v>2839</v>
      </c>
      <c r="H25" s="267">
        <v>2844</v>
      </c>
      <c r="I25" s="267">
        <v>2814</v>
      </c>
      <c r="J25" s="267">
        <v>2813</v>
      </c>
      <c r="K25" s="626">
        <v>245.87541770351899</v>
      </c>
      <c r="L25" s="366"/>
      <c r="M25" s="411"/>
      <c r="N25" s="315"/>
      <c r="AD25" s="1826" t="str">
        <f t="shared" si="1"/>
        <v>Viseu</v>
      </c>
      <c r="AE25" s="1830">
        <f t="shared" si="2"/>
        <v>264.70032757593799</v>
      </c>
      <c r="AF25" s="1830">
        <f t="shared" si="3"/>
        <v>261.58131569979599</v>
      </c>
      <c r="AG25" s="1830">
        <f t="shared" si="4"/>
        <v>128.04137791286701</v>
      </c>
      <c r="AH25" s="1830">
        <f t="shared" si="0"/>
        <v>119.461418851413</v>
      </c>
      <c r="AI25" s="1828"/>
      <c r="AJ25" s="1828"/>
      <c r="AK25" s="1828"/>
      <c r="AL25" s="1828"/>
      <c r="AM25" s="1826" t="str">
        <f t="shared" si="5"/>
        <v>Viseu</v>
      </c>
      <c r="AN25" s="1831">
        <f t="shared" si="6"/>
        <v>264.70032757593799</v>
      </c>
      <c r="AO25" s="1831">
        <f t="shared" si="6"/>
        <v>261.58131569979599</v>
      </c>
      <c r="AP25" s="1828"/>
    </row>
    <row r="26" spans="1:42" ht="11.45" customHeight="1" x14ac:dyDescent="0.2">
      <c r="A26" s="315"/>
      <c r="B26" s="377"/>
      <c r="C26" s="60" t="s">
        <v>75</v>
      </c>
      <c r="D26" s="323"/>
      <c r="E26" s="267">
        <v>3449</v>
      </c>
      <c r="F26" s="267">
        <v>3413</v>
      </c>
      <c r="G26" s="267">
        <v>3381</v>
      </c>
      <c r="H26" s="267">
        <v>3380</v>
      </c>
      <c r="I26" s="267">
        <v>3358</v>
      </c>
      <c r="J26" s="267">
        <v>3332</v>
      </c>
      <c r="K26" s="626">
        <v>264.70032757593799</v>
      </c>
      <c r="L26" s="366"/>
      <c r="M26" s="411"/>
      <c r="N26" s="315"/>
      <c r="AD26" s="1826" t="str">
        <f t="shared" si="1"/>
        <v>Açores</v>
      </c>
      <c r="AE26" s="1830">
        <f t="shared" si="2"/>
        <v>273.40054026828602</v>
      </c>
      <c r="AF26" s="1830">
        <f t="shared" si="3"/>
        <v>261.58131569979599</v>
      </c>
      <c r="AG26" s="1830">
        <f t="shared" si="4"/>
        <v>83.846639152803704</v>
      </c>
      <c r="AH26" s="1830">
        <f t="shared" si="0"/>
        <v>119.461418851413</v>
      </c>
      <c r="AI26" s="1828"/>
      <c r="AJ26" s="1828"/>
      <c r="AK26" s="1828"/>
      <c r="AL26" s="1828"/>
      <c r="AM26" s="1826" t="str">
        <f t="shared" si="5"/>
        <v>Açores</v>
      </c>
      <c r="AN26" s="1831">
        <f t="shared" si="6"/>
        <v>273.40054026828602</v>
      </c>
      <c r="AO26" s="1831">
        <f t="shared" si="6"/>
        <v>261.58131569979599</v>
      </c>
      <c r="AP26" s="1828"/>
    </row>
    <row r="27" spans="1:42" ht="11.45" customHeight="1" x14ac:dyDescent="0.2">
      <c r="A27" s="315"/>
      <c r="B27" s="377"/>
      <c r="C27" s="60" t="s">
        <v>126</v>
      </c>
      <c r="D27" s="323"/>
      <c r="E27" s="267">
        <v>5402</v>
      </c>
      <c r="F27" s="267">
        <v>5272</v>
      </c>
      <c r="G27" s="267">
        <v>5162</v>
      </c>
      <c r="H27" s="267">
        <v>5056</v>
      </c>
      <c r="I27" s="267">
        <v>5000</v>
      </c>
      <c r="J27" s="267">
        <v>4921</v>
      </c>
      <c r="K27" s="626">
        <v>273.40054026828602</v>
      </c>
      <c r="L27" s="366"/>
      <c r="M27" s="411"/>
      <c r="N27" s="315"/>
      <c r="AD27" s="1826" t="str">
        <f>+C28</f>
        <v>Madeira</v>
      </c>
      <c r="AE27" s="1830">
        <f>+K28</f>
        <v>247.50066930688899</v>
      </c>
      <c r="AF27" s="1830">
        <f t="shared" si="3"/>
        <v>261.58131569979599</v>
      </c>
      <c r="AG27" s="1830">
        <f>+K66</f>
        <v>119.270600636156</v>
      </c>
      <c r="AH27" s="1830">
        <f t="shared" si="0"/>
        <v>119.461418851413</v>
      </c>
      <c r="AI27" s="1828"/>
      <c r="AJ27" s="1828"/>
      <c r="AK27" s="1828"/>
      <c r="AL27" s="1828"/>
      <c r="AM27" s="1826" t="str">
        <f t="shared" si="5"/>
        <v>Madeira</v>
      </c>
      <c r="AN27" s="1831">
        <f t="shared" si="6"/>
        <v>247.50066930688899</v>
      </c>
      <c r="AO27" s="1831">
        <f t="shared" si="6"/>
        <v>261.58131569979599</v>
      </c>
      <c r="AP27" s="1828"/>
    </row>
    <row r="28" spans="1:42" ht="11.45" customHeight="1" x14ac:dyDescent="0.2">
      <c r="A28" s="315"/>
      <c r="B28" s="377"/>
      <c r="C28" s="60" t="s">
        <v>127</v>
      </c>
      <c r="D28" s="323"/>
      <c r="E28" s="267">
        <v>2901</v>
      </c>
      <c r="F28" s="267">
        <v>2946</v>
      </c>
      <c r="G28" s="267">
        <v>2978</v>
      </c>
      <c r="H28" s="267">
        <v>2973</v>
      </c>
      <c r="I28" s="267">
        <v>2928</v>
      </c>
      <c r="J28" s="267">
        <v>2856</v>
      </c>
      <c r="K28" s="626">
        <v>247.50066930688899</v>
      </c>
      <c r="L28" s="366"/>
      <c r="M28" s="411"/>
      <c r="N28" s="315"/>
      <c r="AD28" s="1826" t="str">
        <f>+C29</f>
        <v>Outro</v>
      </c>
      <c r="AE28" s="1830">
        <f>+K29</f>
        <v>258.33151515151502</v>
      </c>
      <c r="AF28" s="1830">
        <f t="shared" si="3"/>
        <v>261.58131569979599</v>
      </c>
      <c r="AG28" s="1830">
        <f>+K67</f>
        <v>148.102181818182</v>
      </c>
      <c r="AH28" s="1830">
        <f t="shared" si="0"/>
        <v>119.461418851413</v>
      </c>
      <c r="AI28" s="1828"/>
      <c r="AJ28" s="1828"/>
      <c r="AK28" s="1828"/>
      <c r="AL28" s="1828"/>
      <c r="AM28" s="1826" t="str">
        <f t="shared" ref="AM28" si="7">+AD28</f>
        <v>Outro</v>
      </c>
      <c r="AN28" s="1831">
        <f t="shared" si="6"/>
        <v>258.33151515151502</v>
      </c>
      <c r="AO28" s="1831">
        <f t="shared" si="6"/>
        <v>261.58131569979599</v>
      </c>
      <c r="AP28" s="1828"/>
    </row>
    <row r="29" spans="1:42" ht="11.45" customHeight="1" x14ac:dyDescent="0.2">
      <c r="A29" s="315"/>
      <c r="B29" s="377"/>
      <c r="C29" s="60" t="s">
        <v>498</v>
      </c>
      <c r="D29" s="323"/>
      <c r="E29" s="267">
        <v>57</v>
      </c>
      <c r="F29" s="267">
        <v>49</v>
      </c>
      <c r="G29" s="267">
        <v>40</v>
      </c>
      <c r="H29" s="267">
        <v>36</v>
      </c>
      <c r="I29" s="267">
        <v>34</v>
      </c>
      <c r="J29" s="267">
        <v>32</v>
      </c>
      <c r="K29" s="626">
        <v>258.33151515151502</v>
      </c>
      <c r="L29" s="366"/>
      <c r="M29" s="411"/>
      <c r="N29" s="315"/>
      <c r="AD29" s="1826"/>
      <c r="AE29" s="1830"/>
      <c r="AF29" s="1828"/>
      <c r="AG29" s="1830"/>
      <c r="AH29" s="1828"/>
      <c r="AI29" s="1828"/>
      <c r="AJ29" s="1828"/>
      <c r="AK29" s="1828"/>
      <c r="AL29" s="1828"/>
      <c r="AM29" s="1828"/>
      <c r="AN29" s="1828"/>
      <c r="AO29" s="1828"/>
      <c r="AP29" s="1828"/>
    </row>
    <row r="30" spans="1:42" ht="3.75" customHeight="1" x14ac:dyDescent="0.2">
      <c r="A30" s="315"/>
      <c r="B30" s="377"/>
      <c r="C30" s="60"/>
      <c r="D30" s="323"/>
      <c r="E30" s="267"/>
      <c r="F30" s="267"/>
      <c r="G30" s="267"/>
      <c r="H30" s="267"/>
      <c r="I30" s="267"/>
      <c r="J30" s="267"/>
      <c r="K30" s="268"/>
      <c r="L30" s="366"/>
      <c r="M30" s="411"/>
      <c r="N30" s="315"/>
      <c r="AD30" s="1826"/>
      <c r="AE30" s="1830"/>
      <c r="AF30" s="1828"/>
      <c r="AG30" s="1830"/>
      <c r="AH30" s="1828"/>
      <c r="AI30" s="1828"/>
      <c r="AJ30" s="1828"/>
      <c r="AK30" s="1828"/>
      <c r="AL30" s="1828"/>
      <c r="AM30" s="1828"/>
      <c r="AN30" s="1828"/>
      <c r="AO30" s="1828"/>
      <c r="AP30" s="1828"/>
    </row>
    <row r="31" spans="1:42" ht="15.75" customHeight="1" x14ac:dyDescent="0.2">
      <c r="A31" s="315"/>
      <c r="B31" s="377"/>
      <c r="C31" s="611"/>
      <c r="D31" s="641" t="s">
        <v>350</v>
      </c>
      <c r="E31" s="611"/>
      <c r="F31" s="267"/>
      <c r="G31" s="2201" t="s">
        <v>704</v>
      </c>
      <c r="H31" s="2201"/>
      <c r="I31" s="2201"/>
      <c r="J31" s="2201"/>
      <c r="K31" s="613"/>
      <c r="L31" s="613"/>
      <c r="M31" s="614"/>
      <c r="N31" s="315"/>
      <c r="AD31" s="1826"/>
      <c r="AE31" s="1830"/>
      <c r="AF31" s="1828"/>
      <c r="AG31" s="1830"/>
      <c r="AH31" s="1828"/>
      <c r="AI31" s="1828"/>
      <c r="AJ31" s="1828"/>
      <c r="AK31" s="1828"/>
      <c r="AL31" s="1828"/>
      <c r="AM31" s="1828"/>
      <c r="AN31" s="1828"/>
      <c r="AO31" s="1828"/>
      <c r="AP31" s="1828"/>
    </row>
    <row r="32" spans="1:42" x14ac:dyDescent="0.2">
      <c r="A32" s="315"/>
      <c r="B32" s="610"/>
      <c r="C32" s="611"/>
      <c r="D32" s="611"/>
      <c r="E32" s="611"/>
      <c r="F32" s="611"/>
      <c r="G32" s="611"/>
      <c r="H32" s="611"/>
      <c r="I32" s="612"/>
      <c r="J32" s="612"/>
      <c r="K32" s="613"/>
      <c r="L32" s="613"/>
      <c r="M32" s="614"/>
      <c r="N32" s="315"/>
    </row>
    <row r="33" spans="1:41" ht="12" customHeight="1" x14ac:dyDescent="0.2">
      <c r="A33" s="315"/>
      <c r="B33" s="377"/>
      <c r="C33" s="611"/>
      <c r="D33" s="611"/>
      <c r="E33" s="611"/>
      <c r="F33" s="611"/>
      <c r="G33" s="611"/>
      <c r="H33" s="611"/>
      <c r="I33" s="612"/>
      <c r="J33" s="612"/>
      <c r="K33" s="613"/>
      <c r="L33" s="613"/>
      <c r="M33" s="614"/>
      <c r="N33" s="315"/>
      <c r="Q33" s="1815"/>
    </row>
    <row r="34" spans="1:41" ht="12" customHeight="1" x14ac:dyDescent="0.2">
      <c r="A34" s="315"/>
      <c r="B34" s="377"/>
      <c r="C34" s="611"/>
      <c r="D34" s="611"/>
      <c r="E34" s="611"/>
      <c r="F34" s="611"/>
      <c r="G34" s="611"/>
      <c r="H34" s="611"/>
      <c r="I34" s="612"/>
      <c r="J34" s="612"/>
      <c r="K34" s="613"/>
      <c r="L34" s="613"/>
      <c r="M34" s="614"/>
      <c r="N34" s="315"/>
    </row>
    <row r="35" spans="1:41" ht="12" customHeight="1" x14ac:dyDescent="0.2">
      <c r="A35" s="315"/>
      <c r="B35" s="377"/>
      <c r="C35" s="611"/>
      <c r="D35" s="611"/>
      <c r="E35" s="611"/>
      <c r="F35" s="611"/>
      <c r="G35" s="611"/>
      <c r="H35" s="611"/>
      <c r="I35" s="612"/>
      <c r="J35" s="612"/>
      <c r="K35" s="613"/>
      <c r="L35" s="613"/>
      <c r="M35" s="614"/>
      <c r="N35" s="315"/>
      <c r="Q35" s="1204"/>
    </row>
    <row r="36" spans="1:41" ht="12" customHeight="1" x14ac:dyDescent="0.2">
      <c r="A36" s="315"/>
      <c r="B36" s="377"/>
      <c r="C36" s="611"/>
      <c r="D36" s="611"/>
      <c r="E36" s="611"/>
      <c r="F36" s="611"/>
      <c r="G36" s="611"/>
      <c r="H36" s="611"/>
      <c r="I36" s="612"/>
      <c r="J36" s="612"/>
      <c r="K36" s="613"/>
      <c r="L36" s="613"/>
      <c r="M36" s="614"/>
      <c r="N36" s="315"/>
    </row>
    <row r="37" spans="1:41" ht="21" customHeight="1" x14ac:dyDescent="0.2">
      <c r="A37" s="315"/>
      <c r="B37" s="377"/>
      <c r="C37" s="611"/>
      <c r="D37" s="611"/>
      <c r="E37" s="611"/>
      <c r="F37" s="611"/>
      <c r="G37" s="611"/>
      <c r="H37" s="611"/>
      <c r="I37" s="612"/>
      <c r="J37" s="612"/>
      <c r="K37" s="613"/>
      <c r="L37" s="613"/>
      <c r="M37" s="614"/>
      <c r="N37" s="315"/>
      <c r="AK37" s="342"/>
      <c r="AL37" s="342"/>
      <c r="AM37" s="342"/>
      <c r="AN37" s="342"/>
      <c r="AO37" s="342"/>
    </row>
    <row r="38" spans="1:41" ht="11.25" customHeight="1" x14ac:dyDescent="0.2">
      <c r="A38" s="315"/>
      <c r="B38" s="377"/>
      <c r="C38" s="611"/>
      <c r="D38" s="611"/>
      <c r="E38" s="611"/>
      <c r="F38" s="611"/>
      <c r="G38" s="611"/>
      <c r="H38" s="611"/>
      <c r="I38" s="612"/>
      <c r="J38" s="612"/>
      <c r="K38" s="613"/>
      <c r="L38" s="613"/>
      <c r="M38" s="614"/>
      <c r="N38" s="315"/>
      <c r="AK38" s="342"/>
      <c r="AL38" s="342"/>
      <c r="AM38" s="342"/>
      <c r="AN38" s="342"/>
      <c r="AO38" s="342"/>
    </row>
    <row r="39" spans="1:41" ht="12" customHeight="1" x14ac:dyDescent="0.2">
      <c r="A39" s="315"/>
      <c r="B39" s="377"/>
      <c r="C39" s="611"/>
      <c r="D39" s="611"/>
      <c r="E39" s="611"/>
      <c r="F39" s="611"/>
      <c r="G39" s="611"/>
      <c r="H39" s="611"/>
      <c r="I39" s="612"/>
      <c r="J39" s="612"/>
      <c r="K39" s="613"/>
      <c r="L39" s="613"/>
      <c r="M39" s="614"/>
      <c r="N39" s="315"/>
      <c r="AK39" s="342"/>
      <c r="AL39" s="342"/>
      <c r="AM39" s="342"/>
      <c r="AN39" s="342"/>
      <c r="AO39" s="342"/>
    </row>
    <row r="40" spans="1:41" ht="12" customHeight="1" x14ac:dyDescent="0.2">
      <c r="A40" s="315"/>
      <c r="B40" s="377"/>
      <c r="C40" s="615"/>
      <c r="D40" s="615"/>
      <c r="E40" s="615"/>
      <c r="F40" s="615"/>
      <c r="G40" s="615"/>
      <c r="H40" s="615"/>
      <c r="I40" s="615"/>
      <c r="J40" s="615"/>
      <c r="K40" s="616"/>
      <c r="L40" s="617"/>
      <c r="M40" s="618"/>
      <c r="N40" s="315"/>
      <c r="AK40" s="342"/>
      <c r="AL40" s="342"/>
      <c r="AM40" s="342"/>
      <c r="AN40" s="342"/>
      <c r="AO40" s="342"/>
    </row>
    <row r="41" spans="1:41" ht="3" customHeight="1" thickBot="1" x14ac:dyDescent="0.25">
      <c r="A41" s="315"/>
      <c r="B41" s="377"/>
      <c r="C41" s="366"/>
      <c r="D41" s="366"/>
      <c r="E41" s="366"/>
      <c r="F41" s="366"/>
      <c r="G41" s="366"/>
      <c r="H41" s="366"/>
      <c r="I41" s="366"/>
      <c r="J41" s="366"/>
      <c r="K41" s="583"/>
      <c r="L41" s="380"/>
      <c r="M41" s="430"/>
      <c r="N41" s="315"/>
      <c r="AK41" s="342"/>
      <c r="AL41" s="342"/>
      <c r="AM41" s="342"/>
      <c r="AN41" s="342"/>
      <c r="AO41" s="342"/>
    </row>
    <row r="42" spans="1:41" ht="13.5" customHeight="1" thickBot="1" x14ac:dyDescent="0.25">
      <c r="A42" s="315"/>
      <c r="B42" s="377"/>
      <c r="C42" s="2196" t="s">
        <v>283</v>
      </c>
      <c r="D42" s="2197"/>
      <c r="E42" s="2197"/>
      <c r="F42" s="2197"/>
      <c r="G42" s="2197"/>
      <c r="H42" s="2197"/>
      <c r="I42" s="2197"/>
      <c r="J42" s="2197"/>
      <c r="K42" s="2197"/>
      <c r="L42" s="2198"/>
      <c r="M42" s="430"/>
      <c r="N42" s="315"/>
      <c r="AK42" s="342"/>
      <c r="AL42" s="342"/>
      <c r="AM42" s="342"/>
      <c r="AN42" s="342"/>
      <c r="AO42" s="342"/>
    </row>
    <row r="43" spans="1:41" s="315" customFormat="1" ht="6.75" customHeight="1" x14ac:dyDescent="0.2">
      <c r="B43" s="377"/>
      <c r="C43" s="2078" t="s">
        <v>128</v>
      </c>
      <c r="D43" s="2078"/>
      <c r="E43" s="584"/>
      <c r="F43" s="584"/>
      <c r="G43" s="584"/>
      <c r="H43" s="584"/>
      <c r="I43" s="584"/>
      <c r="J43" s="584"/>
      <c r="K43" s="585"/>
      <c r="L43" s="585"/>
      <c r="M43" s="430"/>
      <c r="O43" s="342"/>
      <c r="P43" s="342"/>
      <c r="Q43" s="342"/>
      <c r="R43" s="342"/>
      <c r="S43" s="342"/>
      <c r="T43" s="342"/>
      <c r="U43" s="342"/>
      <c r="V43" s="342"/>
      <c r="W43" s="342"/>
      <c r="X43" s="342"/>
      <c r="Y43" s="342"/>
      <c r="Z43" s="342"/>
      <c r="AA43" s="342"/>
      <c r="AB43" s="320"/>
      <c r="AC43" s="320"/>
      <c r="AD43" s="320"/>
      <c r="AE43" s="320"/>
      <c r="AF43" s="320"/>
      <c r="AG43" s="320"/>
      <c r="AH43" s="320"/>
      <c r="AI43" s="320"/>
      <c r="AJ43" s="320"/>
      <c r="AK43" s="342"/>
      <c r="AL43" s="342"/>
      <c r="AM43" s="342"/>
      <c r="AN43" s="342"/>
      <c r="AO43" s="342"/>
    </row>
    <row r="44" spans="1:41" ht="10.5" customHeight="1" x14ac:dyDescent="0.2">
      <c r="A44" s="315"/>
      <c r="B44" s="377"/>
      <c r="C44" s="2078"/>
      <c r="D44" s="2078"/>
      <c r="E44" s="1302">
        <v>2020</v>
      </c>
      <c r="F44" s="1166"/>
      <c r="G44" s="2203">
        <v>2021</v>
      </c>
      <c r="H44" s="2203"/>
      <c r="I44" s="2203"/>
      <c r="J44" s="1166"/>
      <c r="K44" s="2199" t="str">
        <f xml:space="preserve"> CONCATENATE("valor médio de ",J7,H6)</f>
        <v xml:space="preserve">valor médio de out. </v>
      </c>
      <c r="L44" s="333"/>
      <c r="M44" s="325"/>
      <c r="N44" s="315"/>
      <c r="AK44" s="342"/>
      <c r="AL44" s="342"/>
      <c r="AM44" s="342"/>
      <c r="AN44" s="342"/>
      <c r="AO44" s="342"/>
    </row>
    <row r="45" spans="1:41" ht="15" customHeight="1" x14ac:dyDescent="0.2">
      <c r="A45" s="315"/>
      <c r="B45" s="377"/>
      <c r="C45" s="330"/>
      <c r="D45" s="330"/>
      <c r="E45" s="1030" t="str">
        <f t="shared" ref="E45:J45" si="8">+E7</f>
        <v>mai.</v>
      </c>
      <c r="F45" s="1030" t="str">
        <f t="shared" si="8"/>
        <v>jun.</v>
      </c>
      <c r="G45" s="1030" t="str">
        <f t="shared" si="8"/>
        <v>jul.</v>
      </c>
      <c r="H45" s="1030" t="str">
        <f t="shared" si="8"/>
        <v>ago.</v>
      </c>
      <c r="I45" s="1030" t="str">
        <f t="shared" si="8"/>
        <v>set.</v>
      </c>
      <c r="J45" s="1030" t="str">
        <f t="shared" si="8"/>
        <v>out.</v>
      </c>
      <c r="K45" s="2200" t="e">
        <f xml:space="preserve"> CONCATENATE("valor médio de ",#REF!,#REF!)</f>
        <v>#REF!</v>
      </c>
      <c r="L45" s="333"/>
      <c r="M45" s="430"/>
      <c r="N45" s="315"/>
      <c r="Q45" s="1449"/>
      <c r="AK45" s="342"/>
      <c r="AL45" s="342"/>
      <c r="AM45" s="342"/>
      <c r="AN45" s="342"/>
      <c r="AO45" s="342"/>
    </row>
    <row r="46" spans="1:41" s="338" customFormat="1" ht="13.5" customHeight="1" x14ac:dyDescent="0.2">
      <c r="A46" s="335"/>
      <c r="B46" s="586"/>
      <c r="C46" s="574" t="s">
        <v>66</v>
      </c>
      <c r="D46" s="399"/>
      <c r="E46" s="295">
        <v>216195</v>
      </c>
      <c r="F46" s="295">
        <v>215209</v>
      </c>
      <c r="G46" s="295">
        <v>213548</v>
      </c>
      <c r="H46" s="295">
        <v>212272</v>
      </c>
      <c r="I46" s="295">
        <v>210810</v>
      </c>
      <c r="J46" s="295">
        <v>209488</v>
      </c>
      <c r="K46" s="642">
        <v>119.461418851413</v>
      </c>
      <c r="L46" s="269"/>
      <c r="M46" s="587"/>
      <c r="N46" s="335"/>
      <c r="O46" s="1806"/>
      <c r="P46" s="1807"/>
      <c r="Q46" s="1806"/>
      <c r="R46" s="1806"/>
      <c r="S46" s="342"/>
      <c r="T46" s="342"/>
      <c r="U46" s="342"/>
      <c r="V46" s="342"/>
      <c r="W46" s="342"/>
      <c r="X46" s="342"/>
      <c r="Y46" s="342"/>
      <c r="Z46" s="342"/>
      <c r="AA46" s="342"/>
      <c r="AB46" s="320"/>
      <c r="AC46" s="320"/>
      <c r="AD46" s="320"/>
      <c r="AE46" s="320"/>
      <c r="AF46" s="320"/>
      <c r="AG46" s="320"/>
      <c r="AH46" s="320"/>
      <c r="AI46" s="320"/>
      <c r="AJ46" s="320"/>
      <c r="AK46" s="342"/>
      <c r="AL46" s="342"/>
      <c r="AM46" s="342"/>
      <c r="AN46" s="624"/>
      <c r="AO46" s="624"/>
    </row>
    <row r="47" spans="1:41" ht="11.45" customHeight="1" x14ac:dyDescent="0.2">
      <c r="A47" s="315"/>
      <c r="B47" s="377"/>
      <c r="C47" s="60" t="s">
        <v>60</v>
      </c>
      <c r="D47" s="323"/>
      <c r="E47" s="267">
        <v>9264</v>
      </c>
      <c r="F47" s="267">
        <v>9270</v>
      </c>
      <c r="G47" s="267">
        <v>9296</v>
      </c>
      <c r="H47" s="267">
        <v>9213</v>
      </c>
      <c r="I47" s="267">
        <v>9132</v>
      </c>
      <c r="J47" s="267">
        <v>8984</v>
      </c>
      <c r="K47" s="627">
        <v>126.63596907785799</v>
      </c>
      <c r="L47" s="269"/>
      <c r="M47" s="430"/>
      <c r="N47" s="315"/>
      <c r="O47" s="1816"/>
      <c r="P47" s="1816"/>
      <c r="Q47" s="1816"/>
      <c r="R47" s="1816"/>
      <c r="S47" s="1816"/>
      <c r="T47" s="1816"/>
      <c r="U47" s="1816"/>
      <c r="AK47" s="342"/>
      <c r="AL47" s="342"/>
      <c r="AM47" s="342"/>
      <c r="AN47" s="342"/>
      <c r="AO47" s="342"/>
    </row>
    <row r="48" spans="1:41" ht="11.45" customHeight="1" x14ac:dyDescent="0.2">
      <c r="A48" s="315"/>
      <c r="B48" s="377"/>
      <c r="C48" s="60" t="s">
        <v>53</v>
      </c>
      <c r="D48" s="323"/>
      <c r="E48" s="267">
        <v>4759</v>
      </c>
      <c r="F48" s="267">
        <v>4617</v>
      </c>
      <c r="G48" s="267">
        <v>4628</v>
      </c>
      <c r="H48" s="267">
        <v>4657</v>
      </c>
      <c r="I48" s="267">
        <v>4650</v>
      </c>
      <c r="J48" s="267">
        <v>4618</v>
      </c>
      <c r="K48" s="627">
        <v>119.151259306531</v>
      </c>
      <c r="L48" s="269"/>
      <c r="M48" s="430"/>
      <c r="N48" s="315"/>
      <c r="P48" s="1817"/>
      <c r="AK48" s="342"/>
      <c r="AL48" s="342"/>
      <c r="AM48" s="342"/>
      <c r="AN48" s="342"/>
      <c r="AO48" s="342"/>
    </row>
    <row r="49" spans="1:41" ht="11.45" customHeight="1" x14ac:dyDescent="0.2">
      <c r="A49" s="315"/>
      <c r="B49" s="377"/>
      <c r="C49" s="60" t="s">
        <v>62</v>
      </c>
      <c r="D49" s="323"/>
      <c r="E49" s="267">
        <v>6532</v>
      </c>
      <c r="F49" s="267">
        <v>6442</v>
      </c>
      <c r="G49" s="267">
        <v>6465</v>
      </c>
      <c r="H49" s="267">
        <v>6319</v>
      </c>
      <c r="I49" s="267">
        <v>6336</v>
      </c>
      <c r="J49" s="267">
        <v>6273</v>
      </c>
      <c r="K49" s="627">
        <v>125.575907020575</v>
      </c>
      <c r="L49" s="269"/>
      <c r="M49" s="430"/>
      <c r="N49" s="315"/>
      <c r="R49" s="1818"/>
      <c r="S49" s="1818"/>
      <c r="T49" s="1818"/>
      <c r="U49" s="1818"/>
      <c r="AK49" s="342"/>
      <c r="AL49" s="342"/>
      <c r="AM49" s="342"/>
      <c r="AN49" s="342"/>
      <c r="AO49" s="342"/>
    </row>
    <row r="50" spans="1:41" ht="11.45" customHeight="1" x14ac:dyDescent="0.2">
      <c r="A50" s="315"/>
      <c r="B50" s="377"/>
      <c r="C50" s="60" t="s">
        <v>64</v>
      </c>
      <c r="D50" s="323"/>
      <c r="E50" s="267">
        <v>2312</v>
      </c>
      <c r="F50" s="267">
        <v>2344</v>
      </c>
      <c r="G50" s="267">
        <v>2344</v>
      </c>
      <c r="H50" s="267">
        <v>2329</v>
      </c>
      <c r="I50" s="267">
        <v>2323</v>
      </c>
      <c r="J50" s="267">
        <v>2332</v>
      </c>
      <c r="K50" s="627">
        <v>124.227814091681</v>
      </c>
      <c r="L50" s="588"/>
      <c r="M50" s="315"/>
      <c r="N50" s="315"/>
      <c r="R50" s="1167"/>
      <c r="AK50" s="342"/>
      <c r="AL50" s="342"/>
      <c r="AM50" s="342"/>
      <c r="AN50" s="342"/>
      <c r="AO50" s="342"/>
    </row>
    <row r="51" spans="1:41" ht="11.45" customHeight="1" x14ac:dyDescent="0.2">
      <c r="A51" s="315"/>
      <c r="B51" s="377"/>
      <c r="C51" s="60" t="s">
        <v>73</v>
      </c>
      <c r="D51" s="323"/>
      <c r="E51" s="267">
        <v>3443</v>
      </c>
      <c r="F51" s="267">
        <v>3342</v>
      </c>
      <c r="G51" s="267">
        <v>3298</v>
      </c>
      <c r="H51" s="267">
        <v>3366</v>
      </c>
      <c r="I51" s="267">
        <v>3398</v>
      </c>
      <c r="J51" s="267">
        <v>3318</v>
      </c>
      <c r="K51" s="627">
        <v>122.274568690096</v>
      </c>
      <c r="L51" s="588"/>
      <c r="M51" s="315"/>
      <c r="N51" s="315"/>
      <c r="R51" s="1167"/>
      <c r="AK51" s="342"/>
      <c r="AL51" s="342"/>
      <c r="AM51" s="342"/>
      <c r="AN51" s="342"/>
      <c r="AO51" s="342"/>
    </row>
    <row r="52" spans="1:41" ht="11.45" customHeight="1" x14ac:dyDescent="0.2">
      <c r="A52" s="315"/>
      <c r="B52" s="377"/>
      <c r="C52" s="60" t="s">
        <v>59</v>
      </c>
      <c r="D52" s="323"/>
      <c r="E52" s="267">
        <v>6312</v>
      </c>
      <c r="F52" s="267">
        <v>6209</v>
      </c>
      <c r="G52" s="267">
        <v>6086</v>
      </c>
      <c r="H52" s="267">
        <v>6122</v>
      </c>
      <c r="I52" s="267">
        <v>6075</v>
      </c>
      <c r="J52" s="267">
        <v>6046</v>
      </c>
      <c r="K52" s="627">
        <v>133.152409795918</v>
      </c>
      <c r="L52" s="588"/>
      <c r="M52" s="315"/>
      <c r="N52" s="315"/>
      <c r="AK52" s="342"/>
      <c r="AL52" s="342"/>
      <c r="AM52" s="342"/>
      <c r="AN52" s="342"/>
      <c r="AO52" s="342"/>
    </row>
    <row r="53" spans="1:41" ht="11.45" customHeight="1" x14ac:dyDescent="0.2">
      <c r="A53" s="315"/>
      <c r="B53" s="377"/>
      <c r="C53" s="60" t="s">
        <v>54</v>
      </c>
      <c r="D53" s="323"/>
      <c r="E53" s="267">
        <v>3091</v>
      </c>
      <c r="F53" s="267">
        <v>3018</v>
      </c>
      <c r="G53" s="267">
        <v>2877</v>
      </c>
      <c r="H53" s="267">
        <v>2896</v>
      </c>
      <c r="I53" s="267">
        <v>2912</v>
      </c>
      <c r="J53" s="267">
        <v>2966</v>
      </c>
      <c r="K53" s="627">
        <v>117.69012774320301</v>
      </c>
      <c r="L53" s="588"/>
      <c r="M53" s="315"/>
      <c r="N53" s="315"/>
      <c r="P53" s="1819"/>
      <c r="Q53" s="1820"/>
    </row>
    <row r="54" spans="1:41" ht="11.45" customHeight="1" x14ac:dyDescent="0.2">
      <c r="A54" s="315"/>
      <c r="B54" s="377"/>
      <c r="C54" s="60" t="s">
        <v>72</v>
      </c>
      <c r="D54" s="323"/>
      <c r="E54" s="267">
        <v>8119</v>
      </c>
      <c r="F54" s="267">
        <v>7906</v>
      </c>
      <c r="G54" s="267">
        <v>7685</v>
      </c>
      <c r="H54" s="267">
        <v>7558</v>
      </c>
      <c r="I54" s="267">
        <v>7514</v>
      </c>
      <c r="J54" s="267">
        <v>7527</v>
      </c>
      <c r="K54" s="627">
        <v>124.81418925897199</v>
      </c>
      <c r="L54" s="588"/>
      <c r="M54" s="315"/>
      <c r="N54" s="315"/>
      <c r="P54" s="1819"/>
      <c r="Q54" s="1820"/>
    </row>
    <row r="55" spans="1:41" ht="11.45" customHeight="1" x14ac:dyDescent="0.2">
      <c r="A55" s="315"/>
      <c r="B55" s="377"/>
      <c r="C55" s="60" t="s">
        <v>74</v>
      </c>
      <c r="D55" s="323"/>
      <c r="E55" s="267">
        <v>2776</v>
      </c>
      <c r="F55" s="267">
        <v>2736</v>
      </c>
      <c r="G55" s="267">
        <v>2742</v>
      </c>
      <c r="H55" s="267">
        <v>2756</v>
      </c>
      <c r="I55" s="267">
        <v>2733</v>
      </c>
      <c r="J55" s="267">
        <v>2679</v>
      </c>
      <c r="K55" s="627">
        <v>124.428731778426</v>
      </c>
      <c r="L55" s="588"/>
      <c r="M55" s="315"/>
      <c r="N55" s="315"/>
      <c r="P55" s="1820"/>
      <c r="Q55" s="1820"/>
    </row>
    <row r="56" spans="1:41" ht="11.45" customHeight="1" x14ac:dyDescent="0.2">
      <c r="A56" s="315"/>
      <c r="B56" s="377"/>
      <c r="C56" s="60" t="s">
        <v>58</v>
      </c>
      <c r="D56" s="323"/>
      <c r="E56" s="267">
        <v>4642</v>
      </c>
      <c r="F56" s="267">
        <v>4589</v>
      </c>
      <c r="G56" s="267">
        <v>4505</v>
      </c>
      <c r="H56" s="267">
        <v>4462</v>
      </c>
      <c r="I56" s="267">
        <v>4379</v>
      </c>
      <c r="J56" s="267">
        <v>4340</v>
      </c>
      <c r="K56" s="627">
        <v>123.653097838199</v>
      </c>
      <c r="L56" s="588"/>
      <c r="M56" s="315"/>
      <c r="N56" s="315"/>
      <c r="P56" s="1819"/>
      <c r="Q56" s="1820"/>
    </row>
    <row r="57" spans="1:41" ht="11.45" customHeight="1" x14ac:dyDescent="0.2">
      <c r="A57" s="315"/>
      <c r="B57" s="377"/>
      <c r="C57" s="60" t="s">
        <v>57</v>
      </c>
      <c r="D57" s="323"/>
      <c r="E57" s="267">
        <v>44610</v>
      </c>
      <c r="F57" s="267">
        <v>45099</v>
      </c>
      <c r="G57" s="267">
        <v>45131</v>
      </c>
      <c r="H57" s="267">
        <v>44766</v>
      </c>
      <c r="I57" s="267">
        <v>44474</v>
      </c>
      <c r="J57" s="267">
        <v>44219</v>
      </c>
      <c r="K57" s="627">
        <v>120.50223138841901</v>
      </c>
      <c r="L57" s="588"/>
      <c r="M57" s="315"/>
      <c r="N57" s="315"/>
      <c r="P57" s="1820"/>
      <c r="Q57" s="1820"/>
    </row>
    <row r="58" spans="1:41" ht="11.45" customHeight="1" x14ac:dyDescent="0.2">
      <c r="A58" s="315"/>
      <c r="B58" s="377"/>
      <c r="C58" s="60" t="s">
        <v>55</v>
      </c>
      <c r="D58" s="323"/>
      <c r="E58" s="267">
        <v>2852</v>
      </c>
      <c r="F58" s="267">
        <v>2741</v>
      </c>
      <c r="G58" s="267">
        <v>2752</v>
      </c>
      <c r="H58" s="267">
        <v>2812</v>
      </c>
      <c r="I58" s="267">
        <v>2833</v>
      </c>
      <c r="J58" s="267">
        <v>2714</v>
      </c>
      <c r="K58" s="627">
        <v>122.030202558635</v>
      </c>
      <c r="L58" s="588"/>
      <c r="M58" s="315"/>
      <c r="N58" s="315"/>
      <c r="P58" s="1819"/>
      <c r="Q58" s="1821"/>
    </row>
    <row r="59" spans="1:41" ht="11.45" customHeight="1" x14ac:dyDescent="0.2">
      <c r="A59" s="315"/>
      <c r="B59" s="377"/>
      <c r="C59" s="60" t="s">
        <v>61</v>
      </c>
      <c r="D59" s="323"/>
      <c r="E59" s="267">
        <v>55171</v>
      </c>
      <c r="F59" s="267">
        <v>54954</v>
      </c>
      <c r="G59" s="267">
        <v>54402</v>
      </c>
      <c r="H59" s="267">
        <v>54064</v>
      </c>
      <c r="I59" s="267">
        <v>53627</v>
      </c>
      <c r="J59" s="267">
        <v>53525</v>
      </c>
      <c r="K59" s="627">
        <v>121.976460227693</v>
      </c>
      <c r="L59" s="588"/>
      <c r="M59" s="315"/>
      <c r="N59" s="315"/>
      <c r="P59" s="1820"/>
      <c r="Q59" s="1820"/>
    </row>
    <row r="60" spans="1:41" ht="11.45" customHeight="1" x14ac:dyDescent="0.2">
      <c r="A60" s="315"/>
      <c r="B60" s="377"/>
      <c r="C60" s="60" t="s">
        <v>77</v>
      </c>
      <c r="D60" s="323"/>
      <c r="E60" s="267">
        <v>5920</v>
      </c>
      <c r="F60" s="267">
        <v>5827</v>
      </c>
      <c r="G60" s="267">
        <v>5693</v>
      </c>
      <c r="H60" s="267">
        <v>5615</v>
      </c>
      <c r="I60" s="267">
        <v>5596</v>
      </c>
      <c r="J60" s="267">
        <v>5575</v>
      </c>
      <c r="K60" s="627">
        <v>118.46273960688799</v>
      </c>
      <c r="L60" s="588"/>
      <c r="M60" s="315"/>
      <c r="N60" s="315"/>
      <c r="P60" s="1819"/>
      <c r="Q60" s="1820"/>
    </row>
    <row r="61" spans="1:41" ht="11.45" customHeight="1" x14ac:dyDescent="0.2">
      <c r="A61" s="315"/>
      <c r="B61" s="377"/>
      <c r="C61" s="60" t="s">
        <v>56</v>
      </c>
      <c r="D61" s="323"/>
      <c r="E61" s="267">
        <v>21682</v>
      </c>
      <c r="F61" s="267">
        <v>21732</v>
      </c>
      <c r="G61" s="267">
        <v>21577</v>
      </c>
      <c r="H61" s="267">
        <v>21534</v>
      </c>
      <c r="I61" s="267">
        <v>21425</v>
      </c>
      <c r="J61" s="267">
        <v>21288</v>
      </c>
      <c r="K61" s="627">
        <v>118.641934591309</v>
      </c>
      <c r="L61" s="588"/>
      <c r="M61" s="315"/>
      <c r="N61" s="315"/>
      <c r="P61" s="1820"/>
      <c r="Q61" s="1820"/>
    </row>
    <row r="62" spans="1:41" ht="11.45" customHeight="1" x14ac:dyDescent="0.2">
      <c r="A62" s="315"/>
      <c r="B62" s="377"/>
      <c r="C62" s="60" t="s">
        <v>63</v>
      </c>
      <c r="D62" s="323"/>
      <c r="E62" s="267">
        <v>2200</v>
      </c>
      <c r="F62" s="267">
        <v>2181</v>
      </c>
      <c r="G62" s="267">
        <v>2133</v>
      </c>
      <c r="H62" s="267">
        <v>2149</v>
      </c>
      <c r="I62" s="267">
        <v>2133</v>
      </c>
      <c r="J62" s="267">
        <v>2055</v>
      </c>
      <c r="K62" s="627">
        <v>130.96700667302201</v>
      </c>
      <c r="L62" s="588"/>
      <c r="M62" s="315"/>
      <c r="N62" s="315"/>
      <c r="P62" s="1819"/>
      <c r="Q62" s="1820"/>
    </row>
    <row r="63" spans="1:41" ht="11.45" customHeight="1" x14ac:dyDescent="0.2">
      <c r="A63" s="315"/>
      <c r="B63" s="377"/>
      <c r="C63" s="60" t="s">
        <v>65</v>
      </c>
      <c r="D63" s="323"/>
      <c r="E63" s="267">
        <v>5468</v>
      </c>
      <c r="F63" s="267">
        <v>5411</v>
      </c>
      <c r="G63" s="267">
        <v>5357</v>
      </c>
      <c r="H63" s="267">
        <v>5351</v>
      </c>
      <c r="I63" s="267">
        <v>5311</v>
      </c>
      <c r="J63" s="267">
        <v>5296</v>
      </c>
      <c r="K63" s="627">
        <v>128.01455332473799</v>
      </c>
      <c r="L63" s="588"/>
      <c r="M63" s="315"/>
      <c r="N63" s="315"/>
      <c r="P63" s="1822"/>
      <c r="Q63" s="1820"/>
    </row>
    <row r="64" spans="1:41" ht="11.45" customHeight="1" x14ac:dyDescent="0.2">
      <c r="A64" s="315"/>
      <c r="B64" s="377"/>
      <c r="C64" s="60" t="s">
        <v>75</v>
      </c>
      <c r="D64" s="323"/>
      <c r="E64" s="267">
        <v>6971</v>
      </c>
      <c r="F64" s="267">
        <v>6931</v>
      </c>
      <c r="G64" s="267">
        <v>6910</v>
      </c>
      <c r="H64" s="267">
        <v>6911</v>
      </c>
      <c r="I64" s="267">
        <v>6851</v>
      </c>
      <c r="J64" s="267">
        <v>6802</v>
      </c>
      <c r="K64" s="627">
        <v>128.04137791286701</v>
      </c>
      <c r="L64" s="588"/>
      <c r="M64" s="315"/>
      <c r="N64" s="315"/>
      <c r="P64" s="1819"/>
      <c r="Q64" s="1820"/>
    </row>
    <row r="65" spans="1:27" ht="11.45" customHeight="1" x14ac:dyDescent="0.2">
      <c r="A65" s="315"/>
      <c r="B65" s="377"/>
      <c r="C65" s="60" t="s">
        <v>126</v>
      </c>
      <c r="D65" s="323"/>
      <c r="E65" s="267">
        <v>14059</v>
      </c>
      <c r="F65" s="267">
        <v>13827</v>
      </c>
      <c r="G65" s="267">
        <v>13638</v>
      </c>
      <c r="H65" s="267">
        <v>13384</v>
      </c>
      <c r="I65" s="267">
        <v>13245</v>
      </c>
      <c r="J65" s="267">
        <v>13143</v>
      </c>
      <c r="K65" s="627">
        <v>83.846639152803704</v>
      </c>
      <c r="L65" s="588"/>
      <c r="M65" s="315"/>
      <c r="N65" s="315"/>
    </row>
    <row r="66" spans="1:27" ht="11.45" customHeight="1" x14ac:dyDescent="0.2">
      <c r="A66" s="315"/>
      <c r="B66" s="377"/>
      <c r="C66" s="60" t="s">
        <v>127</v>
      </c>
      <c r="D66" s="323"/>
      <c r="E66" s="267">
        <v>5916</v>
      </c>
      <c r="F66" s="267">
        <v>5952</v>
      </c>
      <c r="G66" s="267">
        <v>5961</v>
      </c>
      <c r="H66" s="267">
        <v>5947</v>
      </c>
      <c r="I66" s="267">
        <v>5806</v>
      </c>
      <c r="J66" s="267">
        <v>5731</v>
      </c>
      <c r="K66" s="627">
        <v>119.270600636156</v>
      </c>
      <c r="L66" s="588"/>
      <c r="M66" s="315"/>
      <c r="N66" s="315"/>
    </row>
    <row r="67" spans="1:27" ht="11.45" customHeight="1" x14ac:dyDescent="0.2">
      <c r="A67" s="315"/>
      <c r="B67" s="377"/>
      <c r="C67" s="60" t="s">
        <v>498</v>
      </c>
      <c r="D67" s="323"/>
      <c r="E67" s="267">
        <v>96</v>
      </c>
      <c r="F67" s="267">
        <v>81</v>
      </c>
      <c r="G67" s="267">
        <v>68</v>
      </c>
      <c r="H67" s="267">
        <v>61</v>
      </c>
      <c r="I67" s="267">
        <v>57</v>
      </c>
      <c r="J67" s="267">
        <v>57</v>
      </c>
      <c r="K67" s="627">
        <v>148.102181818182</v>
      </c>
      <c r="L67" s="588"/>
      <c r="M67" s="315"/>
      <c r="N67" s="315"/>
    </row>
    <row r="68" spans="1:27" s="591" customFormat="1" ht="7.5" customHeight="1" x14ac:dyDescent="0.15">
      <c r="A68" s="589"/>
      <c r="B68" s="590"/>
      <c r="C68" s="2202" t="str">
        <f>CONCATENATE("notas: dados sujeitos a atualizações.")</f>
        <v>notas: dados sujeitos a atualizações.</v>
      </c>
      <c r="D68" s="2202"/>
      <c r="E68" s="2202"/>
      <c r="F68" s="2202"/>
      <c r="G68" s="2202"/>
      <c r="H68" s="2202"/>
      <c r="I68" s="2202"/>
      <c r="J68" s="2202"/>
      <c r="K68" s="2202"/>
      <c r="L68" s="2202"/>
      <c r="M68" s="912"/>
      <c r="N68" s="912"/>
      <c r="O68" s="1823"/>
      <c r="P68" s="1824"/>
      <c r="Q68" s="1824"/>
      <c r="R68" s="1824"/>
      <c r="S68" s="1824"/>
      <c r="T68" s="1824"/>
      <c r="U68" s="1824"/>
      <c r="V68" s="1824"/>
      <c r="W68" s="1824"/>
      <c r="X68" s="1824"/>
      <c r="Y68" s="1824"/>
      <c r="Z68" s="1824"/>
      <c r="AA68" s="1824"/>
    </row>
    <row r="69" spans="1:27" ht="9" customHeight="1" x14ac:dyDescent="0.2">
      <c r="A69" s="315"/>
      <c r="B69" s="593"/>
      <c r="C69" s="1168" t="s">
        <v>705</v>
      </c>
      <c r="D69" s="323"/>
      <c r="E69" s="592"/>
      <c r="F69" s="592"/>
      <c r="G69" s="592"/>
      <c r="H69" s="592"/>
      <c r="I69" s="594"/>
      <c r="J69" s="485"/>
      <c r="K69" s="485"/>
      <c r="L69" s="485"/>
      <c r="M69" s="430"/>
      <c r="N69" s="315"/>
    </row>
    <row r="70" spans="1:27" ht="13.5" customHeight="1" x14ac:dyDescent="0.2">
      <c r="A70" s="315"/>
      <c r="B70" s="590"/>
      <c r="C70" s="382" t="s">
        <v>384</v>
      </c>
      <c r="D70" s="323"/>
      <c r="E70" s="592"/>
      <c r="F70" s="592"/>
      <c r="G70" s="592"/>
      <c r="H70" s="592"/>
      <c r="I70" s="1060" t="s">
        <v>129</v>
      </c>
      <c r="J70" s="485"/>
      <c r="K70" s="485"/>
      <c r="L70" s="485"/>
      <c r="M70" s="430"/>
      <c r="N70" s="315"/>
    </row>
    <row r="71" spans="1:27" ht="13.5" customHeight="1" x14ac:dyDescent="0.2">
      <c r="A71" s="315"/>
      <c r="B71" s="595">
        <v>18</v>
      </c>
      <c r="C71" s="2195">
        <v>44501</v>
      </c>
      <c r="D71" s="2195"/>
      <c r="E71" s="2195"/>
      <c r="F71" s="2195"/>
      <c r="G71" s="325"/>
      <c r="H71" s="325"/>
      <c r="I71" s="325"/>
      <c r="J71" s="325"/>
      <c r="K71" s="325"/>
      <c r="L71" s="325"/>
      <c r="M71" s="325"/>
      <c r="N71" s="325"/>
    </row>
  </sheetData>
  <mergeCells count="12">
    <mergeCell ref="L1:M1"/>
    <mergeCell ref="B2:D2"/>
    <mergeCell ref="C4:L4"/>
    <mergeCell ref="C5:D6"/>
    <mergeCell ref="K6:K7"/>
    <mergeCell ref="C71:F71"/>
    <mergeCell ref="C42:L42"/>
    <mergeCell ref="C43:D44"/>
    <mergeCell ref="K44:K45"/>
    <mergeCell ref="G31:J31"/>
    <mergeCell ref="C68:L68"/>
    <mergeCell ref="G44:I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ignoredErrors>
    <ignoredError sqref="G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20" customWidth="1"/>
    <col min="2" max="2" width="2.5703125" style="320" customWidth="1"/>
    <col min="3" max="3" width="1.28515625" style="320" customWidth="1"/>
    <col min="4" max="4" width="25.5703125" style="320" customWidth="1"/>
    <col min="5" max="10" width="7.5703125" style="331" customWidth="1"/>
    <col min="11" max="11" width="7.5703125" style="359" customWidth="1"/>
    <col min="12" max="12" width="7.5703125" style="331" customWidth="1"/>
    <col min="13" max="13" width="7.7109375" style="359" customWidth="1"/>
    <col min="14" max="14" width="2.5703125" style="320" customWidth="1"/>
    <col min="15" max="15" width="1" style="320" customWidth="1"/>
    <col min="16" max="16" width="9.7109375" style="342" bestFit="1" customWidth="1"/>
    <col min="17" max="17" width="10.140625" style="342" bestFit="1" customWidth="1"/>
    <col min="18" max="18" width="10.28515625" style="342" customWidth="1"/>
    <col min="19" max="19" width="9.28515625" style="342"/>
    <col min="20" max="20" width="15.7109375" style="342" customWidth="1"/>
    <col min="21" max="29" width="9.28515625" style="342"/>
    <col min="30" max="16384" width="9.28515625" style="320"/>
  </cols>
  <sheetData>
    <row r="1" spans="1:29" ht="13.5" customHeight="1" x14ac:dyDescent="0.2">
      <c r="A1" s="315"/>
      <c r="B1" s="2210" t="s">
        <v>304</v>
      </c>
      <c r="C1" s="2210"/>
      <c r="D1" s="2210"/>
      <c r="E1" s="317"/>
      <c r="F1" s="317"/>
      <c r="G1" s="317"/>
      <c r="H1" s="317"/>
      <c r="I1" s="317"/>
      <c r="J1" s="318"/>
      <c r="K1" s="954"/>
      <c r="L1" s="954"/>
      <c r="M1" s="954"/>
      <c r="N1" s="319"/>
      <c r="O1" s="315"/>
    </row>
    <row r="2" spans="1:29" ht="6" customHeight="1" x14ac:dyDescent="0.2">
      <c r="A2" s="315"/>
      <c r="B2" s="2211"/>
      <c r="C2" s="2211"/>
      <c r="D2" s="2211"/>
      <c r="E2" s="321"/>
      <c r="F2" s="322"/>
      <c r="G2" s="322"/>
      <c r="H2" s="322"/>
      <c r="I2" s="322"/>
      <c r="J2" s="322"/>
      <c r="K2" s="323"/>
      <c r="L2" s="322"/>
      <c r="M2" s="323"/>
      <c r="N2" s="324"/>
      <c r="O2" s="315"/>
    </row>
    <row r="3" spans="1:29" ht="13.5" customHeight="1" thickBot="1" x14ac:dyDescent="0.25">
      <c r="A3" s="315"/>
      <c r="B3" s="325"/>
      <c r="C3" s="325"/>
      <c r="D3" s="325"/>
      <c r="E3" s="322"/>
      <c r="F3" s="322"/>
      <c r="G3" s="322"/>
      <c r="H3" s="322"/>
      <c r="I3" s="322" t="s">
        <v>33</v>
      </c>
      <c r="J3" s="322"/>
      <c r="K3" s="629"/>
      <c r="L3" s="322"/>
      <c r="M3" s="897" t="s">
        <v>71</v>
      </c>
      <c r="N3" s="326"/>
      <c r="O3" s="315"/>
    </row>
    <row r="4" spans="1:29" s="329" customFormat="1" ht="13.5" customHeight="1" thickBot="1" x14ac:dyDescent="0.25">
      <c r="A4" s="327"/>
      <c r="B4" s="328"/>
      <c r="C4" s="2212" t="s">
        <v>0</v>
      </c>
      <c r="D4" s="2213"/>
      <c r="E4" s="2213"/>
      <c r="F4" s="2213"/>
      <c r="G4" s="2213"/>
      <c r="H4" s="2213"/>
      <c r="I4" s="2213"/>
      <c r="J4" s="2213"/>
      <c r="K4" s="2213"/>
      <c r="L4" s="2213"/>
      <c r="M4" s="2214"/>
      <c r="N4" s="326"/>
      <c r="O4" s="315"/>
      <c r="P4" s="620"/>
      <c r="Q4" s="1832"/>
      <c r="R4" s="620"/>
      <c r="S4" s="620"/>
      <c r="T4" s="620"/>
      <c r="U4" s="620"/>
      <c r="V4" s="620"/>
      <c r="W4" s="620"/>
      <c r="X4" s="620"/>
      <c r="Y4" s="620"/>
      <c r="Z4" s="620"/>
      <c r="AA4" s="620"/>
      <c r="AB4" s="620"/>
      <c r="AC4" s="620"/>
    </row>
    <row r="5" spans="1:29" ht="4.5" customHeight="1" x14ac:dyDescent="0.2">
      <c r="A5" s="315"/>
      <c r="B5" s="325"/>
      <c r="C5" s="2078" t="s">
        <v>76</v>
      </c>
      <c r="D5" s="2078"/>
      <c r="F5" s="713"/>
      <c r="G5" s="713"/>
      <c r="H5" s="713"/>
      <c r="I5" s="332"/>
      <c r="J5" s="332"/>
      <c r="K5" s="332"/>
      <c r="L5" s="332"/>
      <c r="M5" s="332"/>
      <c r="N5" s="326"/>
      <c r="O5" s="315"/>
    </row>
    <row r="6" spans="1:29" ht="12" customHeight="1" x14ac:dyDescent="0.2">
      <c r="A6" s="315"/>
      <c r="B6" s="325"/>
      <c r="C6" s="2078"/>
      <c r="D6" s="2078"/>
      <c r="E6" s="1164" t="s">
        <v>33</v>
      </c>
      <c r="F6" s="1035" t="s">
        <v>33</v>
      </c>
      <c r="G6" s="1164" t="s">
        <v>33</v>
      </c>
      <c r="H6" s="1164" t="s">
        <v>33</v>
      </c>
      <c r="I6" s="1164" t="s">
        <v>693</v>
      </c>
      <c r="J6" s="1164" t="s">
        <v>33</v>
      </c>
      <c r="K6" s="1164" t="s">
        <v>33</v>
      </c>
      <c r="L6" s="1068" t="s">
        <v>33</v>
      </c>
      <c r="M6" s="1068" t="s">
        <v>33</v>
      </c>
      <c r="N6" s="326"/>
      <c r="O6" s="315"/>
      <c r="P6" s="1805"/>
      <c r="Q6" s="1204"/>
    </row>
    <row r="7" spans="1:29" s="329" customFormat="1" ht="12.75" customHeight="1" x14ac:dyDescent="0.2">
      <c r="A7" s="327"/>
      <c r="B7" s="328"/>
      <c r="C7" s="334"/>
      <c r="D7" s="334"/>
      <c r="E7" s="699" t="s">
        <v>469</v>
      </c>
      <c r="F7" s="699" t="s">
        <v>100</v>
      </c>
      <c r="G7" s="699" t="s">
        <v>99</v>
      </c>
      <c r="H7" s="699" t="s">
        <v>98</v>
      </c>
      <c r="I7" s="698" t="s">
        <v>97</v>
      </c>
      <c r="J7" s="699" t="s">
        <v>96</v>
      </c>
      <c r="K7" s="699" t="s">
        <v>95</v>
      </c>
      <c r="L7" s="699" t="s">
        <v>94</v>
      </c>
      <c r="M7" s="699" t="s">
        <v>93</v>
      </c>
      <c r="N7" s="326"/>
      <c r="O7" s="315"/>
      <c r="P7" s="620"/>
      <c r="Q7" s="1782"/>
      <c r="R7" s="620"/>
      <c r="S7" s="620"/>
      <c r="T7" s="620"/>
      <c r="U7" s="620"/>
      <c r="V7" s="620"/>
      <c r="W7" s="620"/>
      <c r="X7" s="620"/>
      <c r="Y7" s="620"/>
      <c r="Z7" s="620"/>
      <c r="AA7" s="620"/>
      <c r="AB7" s="620"/>
      <c r="AC7" s="620"/>
    </row>
    <row r="8" spans="1:29" s="338" customFormat="1" ht="9.9499999999999993" customHeight="1" x14ac:dyDescent="0.2">
      <c r="A8" s="335"/>
      <c r="B8" s="336"/>
      <c r="C8" s="2209" t="s">
        <v>432</v>
      </c>
      <c r="D8" s="2209"/>
      <c r="E8" s="337"/>
      <c r="F8" s="337"/>
      <c r="G8" s="337"/>
      <c r="H8" s="337"/>
      <c r="I8" s="337" t="s">
        <v>33</v>
      </c>
      <c r="J8" s="337"/>
      <c r="K8" s="337"/>
      <c r="L8" s="337"/>
      <c r="M8" s="337"/>
      <c r="N8" s="326"/>
      <c r="O8" s="315"/>
      <c r="P8" s="624"/>
      <c r="Q8" s="1783"/>
      <c r="R8" s="624"/>
      <c r="S8" s="624"/>
      <c r="T8" s="624"/>
      <c r="U8" s="624"/>
      <c r="V8" s="624"/>
      <c r="W8" s="624"/>
      <c r="X8" s="624"/>
      <c r="Y8" s="624"/>
      <c r="Z8" s="624"/>
      <c r="AA8" s="624"/>
      <c r="AB8" s="624"/>
      <c r="AC8" s="624"/>
    </row>
    <row r="9" spans="1:29" ht="9.9499999999999993" customHeight="1" x14ac:dyDescent="0.2">
      <c r="A9" s="315"/>
      <c r="B9" s="889"/>
      <c r="C9" s="887" t="s">
        <v>130</v>
      </c>
      <c r="D9" s="890"/>
      <c r="E9" s="891">
        <v>179945</v>
      </c>
      <c r="F9" s="891">
        <v>179437</v>
      </c>
      <c r="G9" s="891">
        <v>179267</v>
      </c>
      <c r="H9" s="891">
        <v>178944</v>
      </c>
      <c r="I9" s="891">
        <v>178439</v>
      </c>
      <c r="J9" s="891">
        <v>178144</v>
      </c>
      <c r="K9" s="891">
        <v>177252</v>
      </c>
      <c r="L9" s="891">
        <v>176458</v>
      </c>
      <c r="M9" s="891">
        <v>175638</v>
      </c>
      <c r="N9" s="326"/>
      <c r="O9" s="315"/>
      <c r="P9" s="1833"/>
      <c r="Q9" s="1834"/>
      <c r="R9" s="1835"/>
      <c r="S9" s="1813"/>
    </row>
    <row r="10" spans="1:29" ht="9.9499999999999993" customHeight="1" x14ac:dyDescent="0.2">
      <c r="A10" s="315"/>
      <c r="B10" s="889"/>
      <c r="C10" s="887"/>
      <c r="D10" s="892" t="s">
        <v>70</v>
      </c>
      <c r="E10" s="893">
        <v>93965</v>
      </c>
      <c r="F10" s="893">
        <v>93689</v>
      </c>
      <c r="G10" s="893">
        <v>93620</v>
      </c>
      <c r="H10" s="893">
        <v>93471</v>
      </c>
      <c r="I10" s="893">
        <v>93242</v>
      </c>
      <c r="J10" s="893">
        <v>93167</v>
      </c>
      <c r="K10" s="893">
        <v>92635</v>
      </c>
      <c r="L10" s="893">
        <v>92235</v>
      </c>
      <c r="M10" s="893">
        <v>91815</v>
      </c>
      <c r="N10" s="326"/>
      <c r="O10" s="315"/>
      <c r="P10" s="1833"/>
      <c r="Q10" s="1834"/>
      <c r="R10" s="1835"/>
    </row>
    <row r="11" spans="1:29" ht="9.9499999999999993" customHeight="1" x14ac:dyDescent="0.2">
      <c r="A11" s="315"/>
      <c r="B11" s="889"/>
      <c r="C11" s="887"/>
      <c r="D11" s="892" t="s">
        <v>69</v>
      </c>
      <c r="E11" s="893">
        <v>85980</v>
      </c>
      <c r="F11" s="893">
        <v>85748</v>
      </c>
      <c r="G11" s="893">
        <v>85647</v>
      </c>
      <c r="H11" s="893">
        <v>85473</v>
      </c>
      <c r="I11" s="893">
        <v>85197</v>
      </c>
      <c r="J11" s="893">
        <v>84977</v>
      </c>
      <c r="K11" s="893">
        <v>84617</v>
      </c>
      <c r="L11" s="893">
        <v>84223</v>
      </c>
      <c r="M11" s="893">
        <v>83823</v>
      </c>
      <c r="N11" s="326"/>
      <c r="O11" s="315"/>
      <c r="P11" s="1833"/>
      <c r="Q11" s="1834"/>
      <c r="T11" s="1204"/>
      <c r="U11" s="1204"/>
      <c r="V11" s="1204"/>
      <c r="W11" s="1204"/>
    </row>
    <row r="12" spans="1:29" ht="9.9499999999999993" customHeight="1" x14ac:dyDescent="0.2">
      <c r="A12" s="315"/>
      <c r="B12" s="889"/>
      <c r="C12" s="887" t="s">
        <v>131</v>
      </c>
      <c r="D12" s="890"/>
      <c r="E12" s="891">
        <v>2062986</v>
      </c>
      <c r="F12" s="891">
        <v>2059055</v>
      </c>
      <c r="G12" s="891">
        <v>2054715</v>
      </c>
      <c r="H12" s="891">
        <v>2054699</v>
      </c>
      <c r="I12" s="891">
        <v>2056261</v>
      </c>
      <c r="J12" s="891">
        <v>2058609</v>
      </c>
      <c r="K12" s="891">
        <v>2060589</v>
      </c>
      <c r="L12" s="891">
        <v>2061059</v>
      </c>
      <c r="M12" s="891">
        <v>2062697</v>
      </c>
      <c r="N12" s="326"/>
      <c r="O12" s="315"/>
      <c r="P12" s="1833"/>
      <c r="Q12" s="1834"/>
      <c r="R12" s="1813"/>
    </row>
    <row r="13" spans="1:29" ht="9.9499999999999993" customHeight="1" x14ac:dyDescent="0.2">
      <c r="A13" s="315"/>
      <c r="B13" s="889"/>
      <c r="C13" s="887"/>
      <c r="D13" s="892" t="s">
        <v>70</v>
      </c>
      <c r="E13" s="893">
        <v>973500</v>
      </c>
      <c r="F13" s="893">
        <v>971571</v>
      </c>
      <c r="G13" s="893">
        <v>969101</v>
      </c>
      <c r="H13" s="893">
        <v>968770</v>
      </c>
      <c r="I13" s="893">
        <v>969260</v>
      </c>
      <c r="J13" s="893">
        <v>970225</v>
      </c>
      <c r="K13" s="893">
        <v>970998</v>
      </c>
      <c r="L13" s="893">
        <v>970990</v>
      </c>
      <c r="M13" s="893">
        <v>971721</v>
      </c>
      <c r="N13" s="326"/>
      <c r="O13" s="315"/>
      <c r="P13" s="1833"/>
      <c r="Q13" s="1834"/>
    </row>
    <row r="14" spans="1:29" ht="9.9499999999999993" customHeight="1" x14ac:dyDescent="0.2">
      <c r="A14" s="315"/>
      <c r="B14" s="889"/>
      <c r="C14" s="887"/>
      <c r="D14" s="892" t="s">
        <v>69</v>
      </c>
      <c r="E14" s="893">
        <v>1089486</v>
      </c>
      <c r="F14" s="893">
        <v>1087484</v>
      </c>
      <c r="G14" s="893">
        <v>1085614</v>
      </c>
      <c r="H14" s="893">
        <v>1085929</v>
      </c>
      <c r="I14" s="893">
        <v>1087001</v>
      </c>
      <c r="J14" s="893">
        <v>1088384</v>
      </c>
      <c r="K14" s="893">
        <v>1089591</v>
      </c>
      <c r="L14" s="893">
        <v>1090069</v>
      </c>
      <c r="M14" s="893">
        <v>1090976</v>
      </c>
      <c r="N14" s="326"/>
      <c r="O14" s="315"/>
      <c r="P14" s="1833"/>
      <c r="Q14" s="1834"/>
    </row>
    <row r="15" spans="1:29" ht="9.9499999999999993" customHeight="1" x14ac:dyDescent="0.2">
      <c r="A15" s="315"/>
      <c r="B15" s="889"/>
      <c r="C15" s="887" t="s">
        <v>132</v>
      </c>
      <c r="D15" s="890"/>
      <c r="E15" s="891">
        <v>717302</v>
      </c>
      <c r="F15" s="891">
        <v>715335</v>
      </c>
      <c r="G15" s="891">
        <v>717739</v>
      </c>
      <c r="H15" s="891">
        <v>721513</v>
      </c>
      <c r="I15" s="891">
        <v>724500</v>
      </c>
      <c r="J15" s="891">
        <v>727785</v>
      </c>
      <c r="K15" s="891">
        <v>728601</v>
      </c>
      <c r="L15" s="891">
        <v>723138</v>
      </c>
      <c r="M15" s="891">
        <v>725933</v>
      </c>
      <c r="N15" s="326"/>
      <c r="O15" s="315"/>
      <c r="P15" s="1833"/>
      <c r="Q15" s="1834"/>
      <c r="R15" s="1835"/>
      <c r="S15" s="1813"/>
    </row>
    <row r="16" spans="1:29" ht="9.9499999999999993" customHeight="1" x14ac:dyDescent="0.2">
      <c r="A16" s="315"/>
      <c r="B16" s="889"/>
      <c r="C16" s="887"/>
      <c r="D16" s="892" t="s">
        <v>70</v>
      </c>
      <c r="E16" s="893">
        <v>133613</v>
      </c>
      <c r="F16" s="893">
        <v>132923</v>
      </c>
      <c r="G16" s="893">
        <v>133651</v>
      </c>
      <c r="H16" s="893">
        <v>134737</v>
      </c>
      <c r="I16" s="893">
        <v>135636</v>
      </c>
      <c r="J16" s="893">
        <v>136401</v>
      </c>
      <c r="K16" s="893">
        <v>136754</v>
      </c>
      <c r="L16" s="893">
        <v>133903</v>
      </c>
      <c r="M16" s="893">
        <v>134789</v>
      </c>
      <c r="N16" s="326"/>
      <c r="O16" s="315"/>
      <c r="P16" s="1833"/>
      <c r="Q16" s="1834"/>
    </row>
    <row r="17" spans="1:32" ht="9.9499999999999993" customHeight="1" x14ac:dyDescent="0.2">
      <c r="A17" s="315"/>
      <c r="B17" s="889"/>
      <c r="C17" s="887"/>
      <c r="D17" s="892" t="s">
        <v>69</v>
      </c>
      <c r="E17" s="893">
        <v>583689</v>
      </c>
      <c r="F17" s="893">
        <v>582412</v>
      </c>
      <c r="G17" s="893">
        <v>584088</v>
      </c>
      <c r="H17" s="893">
        <v>586776</v>
      </c>
      <c r="I17" s="893">
        <v>588864</v>
      </c>
      <c r="J17" s="893">
        <v>591384</v>
      </c>
      <c r="K17" s="893">
        <v>591847</v>
      </c>
      <c r="L17" s="893">
        <v>589235</v>
      </c>
      <c r="M17" s="893">
        <v>591144</v>
      </c>
      <c r="N17" s="326"/>
      <c r="O17" s="315"/>
      <c r="P17" s="1833"/>
      <c r="Q17" s="1834"/>
    </row>
    <row r="18" spans="1:32" ht="8.25" customHeight="1" x14ac:dyDescent="0.2">
      <c r="A18" s="315"/>
      <c r="B18" s="889"/>
      <c r="C18" s="2215" t="str">
        <f>CONCATENATE("notas: dados sujeitos a atualizações;"," situação da base de dados em ",$T$12,".")</f>
        <v>notas: dados sujeitos a atualizações; situação da base de dados em .</v>
      </c>
      <c r="D18" s="2215"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2215" t="str">
        <f t="shared" si="0"/>
        <v>notas: dados sujeitos a atualizações; situação da base de dados - pensões de invalidez e de velhice:; pensões de sobrevivência:.</v>
      </c>
      <c r="F18" s="2215" t="str">
        <f t="shared" si="0"/>
        <v>notas: dados sujeitos a atualizações; situação da base de dados - pensões de invalidez e de velhice:; pensões de sobrevivência:.</v>
      </c>
      <c r="G18" s="2215" t="str">
        <f t="shared" si="0"/>
        <v>notas: dados sujeitos a atualizações; situação da base de dados - pensões de invalidez e de velhice:; pensões de sobrevivência:.</v>
      </c>
      <c r="H18" s="2215" t="str">
        <f t="shared" si="0"/>
        <v>notas: dados sujeitos a atualizações; situação da base de dados - pensões de invalidez e de velhice:; pensões de sobrevivência:.</v>
      </c>
      <c r="I18" s="2215" t="str">
        <f t="shared" si="0"/>
        <v>notas: dados sujeitos a atualizações; situação da base de dados - pensões de invalidez e de velhice:; pensões de sobrevivência:.</v>
      </c>
      <c r="J18" s="2215" t="str">
        <f t="shared" si="0"/>
        <v>notas: dados sujeitos a atualizações; situação da base de dados - pensões de invalidez e de velhice:; pensões de sobrevivência:.</v>
      </c>
      <c r="K18" s="2215" t="str">
        <f t="shared" si="0"/>
        <v>notas: dados sujeitos a atualizações; situação da base de dados - pensões de invalidez e de velhice:; pensões de sobrevivência:.</v>
      </c>
      <c r="L18" s="2215" t="str">
        <f t="shared" si="0"/>
        <v>notas: dados sujeitos a atualizações; situação da base de dados - pensões de invalidez e de velhice:; pensões de sobrevivência:.</v>
      </c>
      <c r="M18" s="2215" t="str">
        <f t="shared" si="0"/>
        <v>notas: dados sujeitos a atualizações; situação da base de dados - pensões de invalidez e de velhice:; pensões de sobrevivência:.</v>
      </c>
      <c r="N18" s="326"/>
      <c r="O18" s="53"/>
      <c r="P18" s="1836"/>
    </row>
    <row r="19" spans="1:32" ht="3.75" customHeight="1" thickBot="1" x14ac:dyDescent="0.25">
      <c r="A19" s="315"/>
      <c r="B19" s="325"/>
      <c r="C19" s="597"/>
      <c r="D19" s="597"/>
      <c r="E19" s="597"/>
      <c r="F19" s="597"/>
      <c r="G19" s="597"/>
      <c r="H19" s="597"/>
      <c r="I19" s="597"/>
      <c r="J19" s="597"/>
      <c r="K19" s="597"/>
      <c r="L19" s="597"/>
      <c r="M19" s="597"/>
      <c r="N19" s="326"/>
      <c r="O19" s="53"/>
      <c r="P19" s="1836"/>
    </row>
    <row r="20" spans="1:32" ht="15" customHeight="1" thickBot="1" x14ac:dyDescent="0.25">
      <c r="A20" s="315"/>
      <c r="B20" s="325"/>
      <c r="C20" s="2216" t="s">
        <v>502</v>
      </c>
      <c r="D20" s="2217"/>
      <c r="E20" s="2217"/>
      <c r="F20" s="2217"/>
      <c r="G20" s="2217"/>
      <c r="H20" s="2217"/>
      <c r="I20" s="2217"/>
      <c r="J20" s="2217"/>
      <c r="K20" s="2217"/>
      <c r="L20" s="2217"/>
      <c r="M20" s="2218"/>
      <c r="N20" s="326"/>
      <c r="O20" s="53"/>
      <c r="P20" s="1836"/>
      <c r="Q20" s="1449"/>
    </row>
    <row r="21" spans="1:32" ht="8.25" customHeight="1" x14ac:dyDescent="0.2">
      <c r="A21" s="315"/>
      <c r="B21" s="325"/>
      <c r="C21" s="474" t="s">
        <v>76</v>
      </c>
      <c r="D21" s="323"/>
      <c r="E21" s="348"/>
      <c r="F21" s="348"/>
      <c r="G21" s="348"/>
      <c r="H21" s="348"/>
      <c r="I21" s="348"/>
      <c r="J21" s="348"/>
      <c r="K21" s="348"/>
      <c r="L21" s="348"/>
      <c r="M21" s="348"/>
      <c r="N21" s="326"/>
      <c r="O21" s="315"/>
      <c r="P21" s="1836"/>
    </row>
    <row r="22" spans="1:32" ht="10.5" customHeight="1" x14ac:dyDescent="0.2">
      <c r="A22" s="315"/>
      <c r="B22" s="325"/>
      <c r="C22" s="2222" t="s">
        <v>138</v>
      </c>
      <c r="D22" s="2222"/>
      <c r="E22" s="958">
        <v>159319</v>
      </c>
      <c r="F22" s="958">
        <v>158616</v>
      </c>
      <c r="G22" s="958">
        <v>158216</v>
      </c>
      <c r="H22" s="958">
        <v>157787</v>
      </c>
      <c r="I22" s="958">
        <v>157470</v>
      </c>
      <c r="J22" s="958">
        <v>157156</v>
      </c>
      <c r="K22" s="958">
        <v>157023</v>
      </c>
      <c r="L22" s="958">
        <v>156723</v>
      </c>
      <c r="M22" s="958">
        <v>156503</v>
      </c>
      <c r="N22" s="326"/>
      <c r="O22" s="315"/>
      <c r="P22" s="1833"/>
      <c r="Q22" s="1834"/>
      <c r="R22" s="1813"/>
      <c r="AE22" s="619"/>
      <c r="AF22" s="619"/>
    </row>
    <row r="23" spans="1:32" ht="9.9499999999999993" customHeight="1" x14ac:dyDescent="0.2">
      <c r="A23" s="315"/>
      <c r="B23" s="325"/>
      <c r="C23" s="955"/>
      <c r="D23" s="956" t="s">
        <v>70</v>
      </c>
      <c r="E23" s="959">
        <v>47203</v>
      </c>
      <c r="F23" s="959">
        <v>46960</v>
      </c>
      <c r="G23" s="959">
        <v>46857</v>
      </c>
      <c r="H23" s="959">
        <v>46749</v>
      </c>
      <c r="I23" s="959">
        <v>46651</v>
      </c>
      <c r="J23" s="959">
        <v>46552</v>
      </c>
      <c r="K23" s="959">
        <v>46544</v>
      </c>
      <c r="L23" s="959">
        <v>46482</v>
      </c>
      <c r="M23" s="959">
        <v>46438</v>
      </c>
      <c r="N23" s="326"/>
      <c r="O23" s="315"/>
      <c r="P23" s="1833"/>
      <c r="Q23" s="1834"/>
      <c r="AE23" s="619"/>
      <c r="AF23" s="619"/>
    </row>
    <row r="24" spans="1:32" ht="9.9499999999999993" customHeight="1" x14ac:dyDescent="0.2">
      <c r="A24" s="315"/>
      <c r="B24" s="325"/>
      <c r="D24" s="956" t="s">
        <v>69</v>
      </c>
      <c r="E24" s="959">
        <v>112116</v>
      </c>
      <c r="F24" s="959">
        <v>111656</v>
      </c>
      <c r="G24" s="959">
        <v>111359</v>
      </c>
      <c r="H24" s="959">
        <v>111038</v>
      </c>
      <c r="I24" s="959">
        <v>110819</v>
      </c>
      <c r="J24" s="959">
        <v>110604</v>
      </c>
      <c r="K24" s="959">
        <v>110479</v>
      </c>
      <c r="L24" s="959">
        <v>110241</v>
      </c>
      <c r="M24" s="959">
        <v>110065</v>
      </c>
      <c r="N24" s="326"/>
      <c r="O24" s="315"/>
      <c r="P24" s="1833"/>
      <c r="Q24" s="1834"/>
      <c r="AE24" s="619"/>
      <c r="AF24" s="619"/>
    </row>
    <row r="25" spans="1:32" ht="3.75" customHeight="1" x14ac:dyDescent="0.2">
      <c r="A25" s="315"/>
      <c r="B25" s="325"/>
      <c r="C25" s="60"/>
      <c r="D25" s="323"/>
      <c r="E25" s="348"/>
      <c r="F25" s="348"/>
      <c r="G25" s="348"/>
      <c r="H25" s="348"/>
      <c r="I25" s="348"/>
      <c r="J25" s="348"/>
      <c r="K25" s="348"/>
      <c r="L25" s="348"/>
      <c r="M25" s="348"/>
      <c r="N25" s="326"/>
      <c r="O25" s="315"/>
      <c r="AE25" s="619"/>
      <c r="AF25" s="619"/>
    </row>
    <row r="26" spans="1:32" ht="11.25" customHeight="1" x14ac:dyDescent="0.2">
      <c r="A26" s="315"/>
      <c r="B26" s="325"/>
      <c r="C26" s="60"/>
      <c r="D26" s="323"/>
      <c r="E26" s="348"/>
      <c r="F26" s="348"/>
      <c r="G26" s="348"/>
      <c r="H26" s="348"/>
      <c r="I26" s="348"/>
      <c r="J26" s="348"/>
      <c r="K26" s="348"/>
      <c r="L26" s="348"/>
      <c r="M26" s="348"/>
      <c r="N26" s="326"/>
      <c r="O26" s="315"/>
      <c r="Q26" s="1204"/>
      <c r="R26" s="1204"/>
      <c r="S26" s="1204"/>
      <c r="T26" s="1204"/>
      <c r="U26" s="1204"/>
      <c r="AE26" s="619"/>
      <c r="AF26" s="619"/>
    </row>
    <row r="27" spans="1:32" ht="11.25" customHeight="1" x14ac:dyDescent="0.2">
      <c r="A27" s="315"/>
      <c r="B27" s="325"/>
      <c r="C27" s="60"/>
      <c r="D27" s="323"/>
      <c r="E27" s="348"/>
      <c r="F27" s="348"/>
      <c r="G27" s="348"/>
      <c r="H27" s="348"/>
      <c r="I27" s="348"/>
      <c r="J27" s="348"/>
      <c r="K27" s="348"/>
      <c r="L27" s="348"/>
      <c r="M27" s="348"/>
      <c r="N27" s="326"/>
      <c r="O27" s="315"/>
      <c r="AE27" s="619"/>
      <c r="AF27" s="619"/>
    </row>
    <row r="28" spans="1:32" ht="11.25" customHeight="1" x14ac:dyDescent="0.2">
      <c r="A28" s="315"/>
      <c r="B28" s="325"/>
      <c r="C28" s="60"/>
      <c r="D28" s="323"/>
      <c r="E28" s="348"/>
      <c r="F28" s="348"/>
      <c r="G28" s="348"/>
      <c r="H28" s="348"/>
      <c r="I28" s="348"/>
      <c r="J28" s="348"/>
      <c r="K28" s="348"/>
      <c r="L28" s="348"/>
      <c r="M28" s="348"/>
      <c r="N28" s="326"/>
      <c r="O28" s="315"/>
      <c r="AE28" s="619"/>
      <c r="AF28" s="619"/>
    </row>
    <row r="29" spans="1:32" ht="11.25" customHeight="1" x14ac:dyDescent="0.2">
      <c r="A29" s="315"/>
      <c r="B29" s="325"/>
      <c r="C29" s="60"/>
      <c r="D29" s="323"/>
      <c r="E29" s="348"/>
      <c r="F29" s="348"/>
      <c r="G29" s="348"/>
      <c r="H29" s="348"/>
      <c r="I29" s="348"/>
      <c r="J29" s="348"/>
      <c r="K29" s="348"/>
      <c r="L29" s="348"/>
      <c r="M29" s="348"/>
      <c r="N29" s="326"/>
      <c r="O29" s="315"/>
      <c r="AE29" s="619"/>
      <c r="AF29" s="619"/>
    </row>
    <row r="30" spans="1:32" ht="11.25" customHeight="1" x14ac:dyDescent="0.2">
      <c r="A30" s="315"/>
      <c r="B30" s="325"/>
      <c r="C30" s="60"/>
      <c r="D30" s="323"/>
      <c r="E30" s="348"/>
      <c r="F30" s="348"/>
      <c r="G30" s="348"/>
      <c r="H30" s="348"/>
      <c r="I30" s="348"/>
      <c r="J30" s="348"/>
      <c r="K30" s="348"/>
      <c r="L30" s="348"/>
      <c r="M30" s="348"/>
      <c r="N30" s="326"/>
      <c r="O30" s="315"/>
      <c r="AE30" s="619"/>
      <c r="AF30" s="619"/>
    </row>
    <row r="31" spans="1:32" ht="11.25" customHeight="1" x14ac:dyDescent="0.2">
      <c r="A31" s="315"/>
      <c r="B31" s="325"/>
      <c r="C31" s="60"/>
      <c r="D31" s="323"/>
      <c r="E31" s="348"/>
      <c r="F31" s="348"/>
      <c r="G31" s="348"/>
      <c r="H31" s="348"/>
      <c r="I31" s="348"/>
      <c r="J31" s="348"/>
      <c r="K31" s="348"/>
      <c r="L31" s="348"/>
      <c r="M31" s="348"/>
      <c r="N31" s="326"/>
      <c r="O31" s="315"/>
      <c r="R31" s="1814"/>
      <c r="AE31" s="619"/>
      <c r="AF31" s="619"/>
    </row>
    <row r="32" spans="1:32" ht="11.25" customHeight="1" x14ac:dyDescent="0.2">
      <c r="A32" s="315"/>
      <c r="B32" s="325"/>
      <c r="C32" s="60"/>
      <c r="D32" s="323"/>
      <c r="E32" s="348"/>
      <c r="F32" s="348"/>
      <c r="G32" s="348"/>
      <c r="H32" s="348"/>
      <c r="I32" s="348"/>
      <c r="J32" s="348"/>
      <c r="K32" s="348"/>
      <c r="L32" s="348"/>
      <c r="M32" s="348"/>
      <c r="N32" s="326"/>
      <c r="O32" s="315"/>
      <c r="AE32" s="619"/>
      <c r="AF32" s="619"/>
    </row>
    <row r="33" spans="1:32" ht="11.25" customHeight="1" x14ac:dyDescent="0.2">
      <c r="A33" s="315"/>
      <c r="B33" s="325"/>
      <c r="C33" s="60"/>
      <c r="D33" s="323"/>
      <c r="E33" s="348"/>
      <c r="F33" s="348"/>
      <c r="G33" s="348"/>
      <c r="H33" s="348"/>
      <c r="I33" s="348"/>
      <c r="J33" s="348"/>
      <c r="K33" s="348"/>
      <c r="L33" s="348"/>
      <c r="M33" s="348"/>
      <c r="N33" s="326"/>
      <c r="O33" s="315"/>
      <c r="AE33" s="619"/>
      <c r="AF33" s="619"/>
    </row>
    <row r="34" spans="1:32" ht="11.25" customHeight="1" x14ac:dyDescent="0.2">
      <c r="A34" s="315"/>
      <c r="B34" s="325"/>
      <c r="C34" s="60"/>
      <c r="D34" s="323"/>
      <c r="E34" s="348"/>
      <c r="F34" s="348"/>
      <c r="G34" s="348"/>
      <c r="H34" s="348"/>
      <c r="I34" s="348"/>
      <c r="J34" s="348"/>
      <c r="K34" s="348"/>
      <c r="L34" s="348"/>
      <c r="M34" s="348"/>
      <c r="N34" s="326"/>
      <c r="O34" s="315"/>
      <c r="AE34" s="619"/>
      <c r="AF34" s="619"/>
    </row>
    <row r="35" spans="1:32" ht="11.25" customHeight="1" x14ac:dyDescent="0.2">
      <c r="A35" s="315"/>
      <c r="B35" s="325"/>
      <c r="C35" s="60"/>
      <c r="D35" s="323"/>
      <c r="E35" s="348"/>
      <c r="F35" s="348"/>
      <c r="G35" s="348"/>
      <c r="H35" s="348"/>
      <c r="I35" s="348"/>
      <c r="J35" s="348"/>
      <c r="K35" s="348"/>
      <c r="L35" s="348"/>
      <c r="M35" s="348"/>
      <c r="N35" s="326"/>
      <c r="O35" s="315"/>
      <c r="AE35" s="619"/>
      <c r="AF35" s="619"/>
    </row>
    <row r="36" spans="1:32" ht="11.25" customHeight="1" x14ac:dyDescent="0.2">
      <c r="A36" s="315"/>
      <c r="B36" s="325"/>
      <c r="C36" s="60"/>
      <c r="D36" s="323"/>
      <c r="E36" s="348"/>
      <c r="F36" s="348"/>
      <c r="G36" s="348"/>
      <c r="H36" s="348"/>
      <c r="I36" s="348"/>
      <c r="J36" s="348"/>
      <c r="K36" s="348"/>
      <c r="L36" s="348"/>
      <c r="M36" s="348"/>
      <c r="N36" s="326"/>
      <c r="O36" s="315"/>
      <c r="AE36" s="619"/>
      <c r="AF36" s="619"/>
    </row>
    <row r="37" spans="1:32" ht="11.25" customHeight="1" x14ac:dyDescent="0.2">
      <c r="A37" s="315"/>
      <c r="B37" s="325"/>
      <c r="C37" s="60"/>
      <c r="D37" s="323"/>
      <c r="E37" s="348"/>
      <c r="F37" s="348"/>
      <c r="G37" s="348"/>
      <c r="H37" s="348"/>
      <c r="I37" s="348"/>
      <c r="J37" s="348"/>
      <c r="K37" s="348"/>
      <c r="L37" s="348"/>
      <c r="M37" s="348"/>
      <c r="N37" s="326"/>
      <c r="O37" s="315"/>
      <c r="AE37" s="619"/>
      <c r="AF37" s="619"/>
    </row>
    <row r="38" spans="1:32" ht="11.25" customHeight="1" x14ac:dyDescent="0.2">
      <c r="A38" s="315"/>
      <c r="B38" s="325"/>
      <c r="C38" s="60"/>
      <c r="D38" s="323"/>
      <c r="E38" s="348"/>
      <c r="F38" s="348"/>
      <c r="G38" s="348"/>
      <c r="H38" s="348"/>
      <c r="I38" s="348"/>
      <c r="J38" s="348"/>
      <c r="K38" s="348"/>
      <c r="L38" s="348"/>
      <c r="M38" s="348"/>
      <c r="N38" s="326"/>
      <c r="O38" s="315"/>
      <c r="R38" s="1449"/>
    </row>
    <row r="39" spans="1:32" ht="11.25" customHeight="1" x14ac:dyDescent="0.2">
      <c r="A39" s="315"/>
      <c r="B39" s="325"/>
      <c r="C39" s="60"/>
      <c r="D39" s="323"/>
      <c r="E39" s="348"/>
      <c r="F39" s="348"/>
      <c r="G39" s="348"/>
      <c r="H39" s="348"/>
      <c r="I39" s="348"/>
      <c r="J39" s="348"/>
      <c r="K39" s="348"/>
      <c r="L39" s="348"/>
      <c r="M39" s="348"/>
      <c r="N39" s="326"/>
      <c r="O39" s="315"/>
      <c r="R39" s="1449"/>
    </row>
    <row r="40" spans="1:32" ht="11.25" customHeight="1" thickBot="1" x14ac:dyDescent="0.25">
      <c r="A40" s="315"/>
      <c r="B40" s="325"/>
      <c r="C40" s="60"/>
      <c r="D40" s="323"/>
      <c r="E40" s="348"/>
      <c r="F40" s="348"/>
      <c r="G40" s="348"/>
      <c r="H40" s="348"/>
      <c r="I40" s="348"/>
      <c r="J40" s="348"/>
      <c r="K40" s="348"/>
      <c r="L40" s="348"/>
      <c r="M40" s="348"/>
      <c r="N40" s="326"/>
      <c r="O40" s="315"/>
      <c r="R40" s="1449"/>
    </row>
    <row r="41" spans="1:32" ht="15" customHeight="1" thickBot="1" x14ac:dyDescent="0.25">
      <c r="A41" s="315"/>
      <c r="B41" s="325"/>
      <c r="C41" s="2216" t="s">
        <v>500</v>
      </c>
      <c r="D41" s="2217"/>
      <c r="E41" s="2217"/>
      <c r="F41" s="2217"/>
      <c r="G41" s="2217"/>
      <c r="H41" s="2217"/>
      <c r="I41" s="2217"/>
      <c r="J41" s="2217"/>
      <c r="K41" s="2217"/>
      <c r="L41" s="2217"/>
      <c r="M41" s="2218"/>
      <c r="N41" s="326"/>
      <c r="O41" s="315"/>
      <c r="R41" s="1449"/>
    </row>
    <row r="42" spans="1:32" ht="8.25" customHeight="1" x14ac:dyDescent="0.2">
      <c r="A42" s="315"/>
      <c r="B42" s="325"/>
      <c r="C42" s="474" t="s">
        <v>76</v>
      </c>
      <c r="D42" s="323"/>
      <c r="E42" s="339"/>
      <c r="F42" s="339"/>
      <c r="G42" s="339"/>
      <c r="H42" s="339"/>
      <c r="I42" s="339"/>
      <c r="J42" s="339"/>
      <c r="K42" s="339"/>
      <c r="L42" s="339"/>
      <c r="M42" s="339"/>
      <c r="N42" s="326"/>
      <c r="O42" s="315"/>
    </row>
    <row r="43" spans="1:32" ht="10.5" customHeight="1" x14ac:dyDescent="0.2">
      <c r="A43" s="315"/>
      <c r="B43" s="325"/>
      <c r="C43" s="2209" t="s">
        <v>133</v>
      </c>
      <c r="D43" s="2209"/>
      <c r="E43" s="320"/>
      <c r="F43" s="337"/>
      <c r="G43" s="337"/>
      <c r="H43" s="337"/>
      <c r="I43" s="337"/>
      <c r="J43" s="337"/>
      <c r="K43" s="337"/>
      <c r="L43" s="337"/>
      <c r="M43" s="337"/>
      <c r="N43" s="326"/>
      <c r="O43" s="315"/>
    </row>
    <row r="44" spans="1:32" s="329" customFormat="1" ht="10.5" customHeight="1" x14ac:dyDescent="0.2">
      <c r="A44" s="327"/>
      <c r="B44" s="894"/>
      <c r="C44" s="882" t="s">
        <v>134</v>
      </c>
      <c r="D44" s="895"/>
      <c r="E44" s="885">
        <v>1069131</v>
      </c>
      <c r="F44" s="885">
        <v>1076251</v>
      </c>
      <c r="G44" s="885">
        <v>1082715</v>
      </c>
      <c r="H44" s="885">
        <v>1088537</v>
      </c>
      <c r="I44" s="885">
        <v>1094316</v>
      </c>
      <c r="J44" s="885">
        <v>1098339</v>
      </c>
      <c r="K44" s="885">
        <v>1099986</v>
      </c>
      <c r="L44" s="885">
        <v>1035208</v>
      </c>
      <c r="M44" s="885">
        <v>1035038</v>
      </c>
      <c r="N44" s="326"/>
      <c r="O44" s="327"/>
      <c r="P44" s="1837"/>
      <c r="Q44" s="1838"/>
      <c r="R44" s="620"/>
      <c r="S44" s="1839"/>
      <c r="T44" s="1837"/>
      <c r="U44" s="620"/>
      <c r="V44" s="620"/>
      <c r="W44" s="620"/>
      <c r="X44" s="620"/>
      <c r="Y44" s="620"/>
      <c r="Z44" s="620"/>
      <c r="AA44" s="620"/>
      <c r="AB44" s="620"/>
      <c r="AC44" s="620"/>
    </row>
    <row r="45" spans="1:32" ht="10.5" customHeight="1" x14ac:dyDescent="0.2">
      <c r="A45" s="315"/>
      <c r="B45" s="889"/>
      <c r="C45" s="2219" t="s">
        <v>316</v>
      </c>
      <c r="D45" s="2219"/>
      <c r="E45" s="885">
        <v>95823</v>
      </c>
      <c r="F45" s="885">
        <v>95821</v>
      </c>
      <c r="G45" s="885">
        <v>95720</v>
      </c>
      <c r="H45" s="885">
        <v>95698</v>
      </c>
      <c r="I45" s="885">
        <v>95269</v>
      </c>
      <c r="J45" s="885">
        <v>94600</v>
      </c>
      <c r="K45" s="885">
        <v>93766</v>
      </c>
      <c r="L45" s="885">
        <v>92684</v>
      </c>
      <c r="M45" s="885">
        <v>91651</v>
      </c>
      <c r="N45" s="340"/>
      <c r="O45" s="315"/>
      <c r="P45" s="1813"/>
      <c r="Q45" s="1838"/>
      <c r="S45" s="1839"/>
    </row>
    <row r="46" spans="1:32" ht="10.5" customHeight="1" x14ac:dyDescent="0.2">
      <c r="A46" s="315"/>
      <c r="B46" s="889"/>
      <c r="C46" s="2220" t="s">
        <v>135</v>
      </c>
      <c r="D46" s="2220"/>
      <c r="E46" s="885">
        <v>4261</v>
      </c>
      <c r="F46" s="885">
        <v>5443</v>
      </c>
      <c r="G46" s="885">
        <v>7283</v>
      </c>
      <c r="H46" s="885">
        <v>9386</v>
      </c>
      <c r="I46" s="885">
        <v>8458</v>
      </c>
      <c r="J46" s="885">
        <v>12141</v>
      </c>
      <c r="K46" s="885">
        <v>8980</v>
      </c>
      <c r="L46" s="885">
        <v>4457</v>
      </c>
      <c r="M46" s="885">
        <v>2224</v>
      </c>
      <c r="N46" s="326"/>
      <c r="O46" s="342"/>
      <c r="P46" s="1813"/>
      <c r="Q46" s="1838"/>
      <c r="S46" s="1813"/>
    </row>
    <row r="47" spans="1:32" ht="10.5" customHeight="1" x14ac:dyDescent="0.2">
      <c r="A47" s="315"/>
      <c r="B47" s="889"/>
      <c r="C47" s="2219" t="s">
        <v>317</v>
      </c>
      <c r="D47" s="2219"/>
      <c r="E47" s="885">
        <v>12651</v>
      </c>
      <c r="F47" s="885">
        <v>12665</v>
      </c>
      <c r="G47" s="885">
        <v>12672</v>
      </c>
      <c r="H47" s="885">
        <v>12693</v>
      </c>
      <c r="I47" s="885">
        <v>12695</v>
      </c>
      <c r="J47" s="885">
        <v>12689</v>
      </c>
      <c r="K47" s="885">
        <v>12684</v>
      </c>
      <c r="L47" s="885">
        <v>12641</v>
      </c>
      <c r="M47" s="1083">
        <v>12593</v>
      </c>
      <c r="N47" s="326"/>
      <c r="O47" s="315"/>
      <c r="P47" s="1813"/>
      <c r="Q47" s="1838"/>
    </row>
    <row r="48" spans="1:32" s="346" customFormat="1" ht="8.25" customHeight="1" x14ac:dyDescent="0.2">
      <c r="A48" s="343"/>
      <c r="B48" s="896"/>
      <c r="C48" s="2226" t="s">
        <v>706</v>
      </c>
      <c r="D48" s="2226"/>
      <c r="E48" s="2226"/>
      <c r="F48" s="2226"/>
      <c r="G48" s="2226"/>
      <c r="H48" s="2227"/>
      <c r="I48" s="2227"/>
      <c r="J48" s="2227"/>
      <c r="K48" s="2227"/>
      <c r="L48" s="2227"/>
      <c r="M48" s="2227"/>
      <c r="N48" s="344"/>
      <c r="O48" s="345"/>
      <c r="P48" s="492"/>
      <c r="Q48" s="492"/>
      <c r="R48" s="492"/>
      <c r="S48" s="492"/>
      <c r="T48" s="492"/>
      <c r="U48" s="492"/>
      <c r="V48" s="492"/>
      <c r="W48" s="492"/>
      <c r="X48" s="492"/>
      <c r="Y48" s="492"/>
      <c r="Z48" s="492"/>
      <c r="AA48" s="492"/>
      <c r="AB48" s="492"/>
      <c r="AC48" s="492"/>
    </row>
    <row r="49" spans="1:29" ht="9.75" customHeight="1" thickBot="1" x14ac:dyDescent="0.25">
      <c r="A49" s="315"/>
      <c r="B49" s="325"/>
      <c r="C49" s="1285" t="s">
        <v>726</v>
      </c>
      <c r="D49" s="1285"/>
      <c r="E49" s="322"/>
      <c r="F49" s="322"/>
      <c r="G49" s="322"/>
      <c r="H49" s="322"/>
      <c r="I49" s="322"/>
      <c r="J49" s="322"/>
      <c r="K49" s="323"/>
      <c r="L49" s="322"/>
      <c r="M49" s="323"/>
      <c r="N49" s="326"/>
      <c r="O49" s="347"/>
    </row>
    <row r="50" spans="1:29" ht="13.5" customHeight="1" thickBot="1" x14ac:dyDescent="0.25">
      <c r="A50" s="315"/>
      <c r="B50" s="325"/>
      <c r="C50" s="2216" t="s">
        <v>540</v>
      </c>
      <c r="D50" s="2217"/>
      <c r="E50" s="2217"/>
      <c r="F50" s="2217"/>
      <c r="G50" s="2217"/>
      <c r="H50" s="2217"/>
      <c r="I50" s="2217"/>
      <c r="J50" s="2217"/>
      <c r="K50" s="2217"/>
      <c r="L50" s="2217"/>
      <c r="M50" s="2218"/>
      <c r="N50" s="326"/>
      <c r="O50" s="315"/>
    </row>
    <row r="51" spans="1:29" ht="7.5" customHeight="1" x14ac:dyDescent="0.2">
      <c r="A51" s="315"/>
      <c r="B51" s="325"/>
      <c r="C51" s="474" t="s">
        <v>76</v>
      </c>
      <c r="D51" s="323"/>
      <c r="E51" s="348"/>
      <c r="F51" s="348"/>
      <c r="G51" s="348"/>
      <c r="H51" s="348"/>
      <c r="I51" s="348"/>
      <c r="J51" s="348"/>
      <c r="K51" s="348"/>
      <c r="L51" s="348"/>
      <c r="M51" s="348"/>
      <c r="N51" s="326"/>
      <c r="O51" s="315"/>
    </row>
    <row r="52" spans="1:29" s="353" customFormat="1" ht="21.75" customHeight="1" x14ac:dyDescent="0.2">
      <c r="A52" s="349"/>
      <c r="B52" s="350"/>
      <c r="C52" s="2225" t="s">
        <v>541</v>
      </c>
      <c r="D52" s="2225"/>
      <c r="E52" s="960">
        <v>30604</v>
      </c>
      <c r="F52" s="960">
        <v>20085</v>
      </c>
      <c r="G52" s="960">
        <v>16316</v>
      </c>
      <c r="H52" s="960">
        <v>19756</v>
      </c>
      <c r="I52" s="960">
        <v>19388</v>
      </c>
      <c r="J52" s="960">
        <v>30684</v>
      </c>
      <c r="K52" s="960">
        <v>23474</v>
      </c>
      <c r="L52" s="960">
        <v>21107</v>
      </c>
      <c r="M52" s="960">
        <v>26085</v>
      </c>
      <c r="N52" s="352"/>
      <c r="O52" s="349"/>
      <c r="P52" s="1840"/>
      <c r="Q52" s="1834"/>
      <c r="R52" s="1841"/>
      <c r="S52" s="342"/>
      <c r="T52" s="1842"/>
      <c r="U52" s="1842"/>
      <c r="V52" s="1842"/>
      <c r="W52" s="1842"/>
      <c r="X52" s="1842"/>
      <c r="Y52" s="1842"/>
      <c r="Z52" s="1842"/>
      <c r="AA52" s="1842"/>
      <c r="AB52" s="1842"/>
      <c r="AC52" s="1842"/>
    </row>
    <row r="53" spans="1:29" s="329" customFormat="1" ht="3" customHeight="1" x14ac:dyDescent="0.2">
      <c r="A53" s="327"/>
      <c r="B53" s="894"/>
      <c r="D53" s="956"/>
      <c r="E53" s="961"/>
      <c r="F53" s="961"/>
      <c r="G53" s="961"/>
      <c r="H53" s="961"/>
      <c r="I53" s="961"/>
      <c r="J53" s="961"/>
      <c r="K53" s="961"/>
      <c r="L53" s="961"/>
      <c r="M53" s="961"/>
      <c r="N53" s="354"/>
      <c r="O53" s="327"/>
      <c r="P53" s="620"/>
      <c r="Q53" s="1834"/>
      <c r="R53" s="342"/>
      <c r="S53" s="342"/>
      <c r="T53" s="620"/>
      <c r="U53" s="620"/>
      <c r="V53" s="620"/>
      <c r="W53" s="620"/>
      <c r="X53" s="620"/>
      <c r="Y53" s="620"/>
      <c r="Z53" s="620"/>
      <c r="AA53" s="620"/>
      <c r="AB53" s="620"/>
      <c r="AC53" s="620"/>
    </row>
    <row r="54" spans="1:29" s="329" customFormat="1" ht="26.1" customHeight="1" x14ac:dyDescent="0.2">
      <c r="A54" s="327"/>
      <c r="B54" s="894"/>
      <c r="C54" s="2225" t="s">
        <v>542</v>
      </c>
      <c r="D54" s="2225"/>
      <c r="E54" s="960">
        <v>55859</v>
      </c>
      <c r="F54" s="960">
        <v>54693</v>
      </c>
      <c r="G54" s="960">
        <v>56408</v>
      </c>
      <c r="H54" s="960">
        <v>54318</v>
      </c>
      <c r="I54" s="960">
        <v>53336</v>
      </c>
      <c r="J54" s="960">
        <v>57975</v>
      </c>
      <c r="K54" s="960">
        <v>56612</v>
      </c>
      <c r="L54" s="960">
        <v>58827</v>
      </c>
      <c r="M54" s="960">
        <v>57892</v>
      </c>
      <c r="N54" s="354"/>
      <c r="O54" s="327"/>
      <c r="P54" s="1837"/>
      <c r="Q54" s="1834"/>
      <c r="R54" s="342"/>
      <c r="S54" s="342"/>
      <c r="T54" s="620"/>
      <c r="U54" s="620"/>
      <c r="V54" s="620"/>
      <c r="W54" s="620"/>
      <c r="X54" s="620"/>
      <c r="Y54" s="620"/>
      <c r="Z54" s="620"/>
      <c r="AA54" s="620"/>
      <c r="AB54" s="620"/>
      <c r="AC54" s="620"/>
    </row>
    <row r="55" spans="1:29" ht="9.9499999999999993" customHeight="1" x14ac:dyDescent="0.2">
      <c r="A55" s="315"/>
      <c r="B55" s="325"/>
      <c r="C55" s="887" t="s">
        <v>60</v>
      </c>
      <c r="D55" s="883"/>
      <c r="E55" s="961">
        <v>3724</v>
      </c>
      <c r="F55" s="961">
        <v>3546</v>
      </c>
      <c r="G55" s="961">
        <v>3733</v>
      </c>
      <c r="H55" s="961">
        <v>3554</v>
      </c>
      <c r="I55" s="961">
        <v>3502</v>
      </c>
      <c r="J55" s="961">
        <v>3870</v>
      </c>
      <c r="K55" s="961">
        <v>3738</v>
      </c>
      <c r="L55" s="961">
        <v>3836</v>
      </c>
      <c r="M55" s="961">
        <v>3766</v>
      </c>
      <c r="N55" s="326"/>
      <c r="O55" s="315">
        <v>24716</v>
      </c>
      <c r="P55" s="1813"/>
      <c r="Q55" s="1813"/>
    </row>
    <row r="56" spans="1:29" ht="9.9499999999999993" customHeight="1" x14ac:dyDescent="0.2">
      <c r="A56" s="315"/>
      <c r="B56" s="325"/>
      <c r="C56" s="887" t="s">
        <v>53</v>
      </c>
      <c r="D56" s="883"/>
      <c r="E56" s="961">
        <v>743</v>
      </c>
      <c r="F56" s="961">
        <v>835</v>
      </c>
      <c r="G56" s="961">
        <v>833</v>
      </c>
      <c r="H56" s="961">
        <v>788</v>
      </c>
      <c r="I56" s="961">
        <v>762</v>
      </c>
      <c r="J56" s="961">
        <v>885</v>
      </c>
      <c r="K56" s="961">
        <v>852</v>
      </c>
      <c r="L56" s="961">
        <v>865</v>
      </c>
      <c r="M56" s="961">
        <v>841</v>
      </c>
      <c r="N56" s="326"/>
      <c r="O56" s="315">
        <v>5505</v>
      </c>
      <c r="P56" s="1813"/>
    </row>
    <row r="57" spans="1:29" ht="9.9499999999999993" customHeight="1" x14ac:dyDescent="0.2">
      <c r="A57" s="315"/>
      <c r="B57" s="325"/>
      <c r="C57" s="887" t="s">
        <v>62</v>
      </c>
      <c r="D57" s="883"/>
      <c r="E57" s="961">
        <v>4627</v>
      </c>
      <c r="F57" s="961">
        <v>4411</v>
      </c>
      <c r="G57" s="961">
        <v>4611</v>
      </c>
      <c r="H57" s="961">
        <v>4365</v>
      </c>
      <c r="I57" s="961">
        <v>4291</v>
      </c>
      <c r="J57" s="961">
        <v>4682</v>
      </c>
      <c r="K57" s="961">
        <v>4673</v>
      </c>
      <c r="L57" s="961">
        <v>4802</v>
      </c>
      <c r="M57" s="961">
        <v>4715</v>
      </c>
      <c r="N57" s="326"/>
      <c r="O57" s="315">
        <v>35834</v>
      </c>
      <c r="P57" s="1813"/>
      <c r="S57" s="1449"/>
    </row>
    <row r="58" spans="1:29" ht="9.9499999999999993" customHeight="1" x14ac:dyDescent="0.2">
      <c r="A58" s="315"/>
      <c r="B58" s="325"/>
      <c r="C58" s="887" t="s">
        <v>64</v>
      </c>
      <c r="D58" s="883"/>
      <c r="E58" s="961">
        <v>409</v>
      </c>
      <c r="F58" s="961">
        <v>401</v>
      </c>
      <c r="G58" s="961">
        <v>428</v>
      </c>
      <c r="H58" s="961">
        <v>458</v>
      </c>
      <c r="I58" s="961">
        <v>411</v>
      </c>
      <c r="J58" s="961">
        <v>470</v>
      </c>
      <c r="K58" s="961">
        <v>436</v>
      </c>
      <c r="L58" s="961">
        <v>452</v>
      </c>
      <c r="M58" s="961">
        <v>455</v>
      </c>
      <c r="N58" s="326"/>
      <c r="O58" s="315">
        <v>3304</v>
      </c>
      <c r="P58" s="1813"/>
      <c r="S58" s="1449"/>
      <c r="T58" s="1843"/>
      <c r="U58" s="1843"/>
      <c r="V58" s="1843"/>
      <c r="W58" s="1843"/>
    </row>
    <row r="59" spans="1:29" ht="9.9499999999999993" customHeight="1" x14ac:dyDescent="0.2">
      <c r="A59" s="315"/>
      <c r="B59" s="325"/>
      <c r="C59" s="887" t="s">
        <v>73</v>
      </c>
      <c r="D59" s="883"/>
      <c r="E59" s="961">
        <v>773</v>
      </c>
      <c r="F59" s="961">
        <v>756</v>
      </c>
      <c r="G59" s="961">
        <v>750</v>
      </c>
      <c r="H59" s="961">
        <v>710</v>
      </c>
      <c r="I59" s="961">
        <v>707</v>
      </c>
      <c r="J59" s="961">
        <v>751</v>
      </c>
      <c r="K59" s="961">
        <v>717</v>
      </c>
      <c r="L59" s="961">
        <v>765</v>
      </c>
      <c r="M59" s="961">
        <v>751</v>
      </c>
      <c r="N59" s="326"/>
      <c r="O59" s="315">
        <v>6334</v>
      </c>
      <c r="P59" s="1813"/>
    </row>
    <row r="60" spans="1:29" ht="9.9499999999999993" customHeight="1" x14ac:dyDescent="0.2">
      <c r="A60" s="315"/>
      <c r="B60" s="325"/>
      <c r="C60" s="887" t="s">
        <v>59</v>
      </c>
      <c r="D60" s="883"/>
      <c r="E60" s="961">
        <v>2201</v>
      </c>
      <c r="F60" s="961">
        <v>2111</v>
      </c>
      <c r="G60" s="961">
        <v>2129</v>
      </c>
      <c r="H60" s="961">
        <v>2095</v>
      </c>
      <c r="I60" s="961">
        <v>2087</v>
      </c>
      <c r="J60" s="961">
        <v>2146</v>
      </c>
      <c r="K60" s="961">
        <v>2156</v>
      </c>
      <c r="L60" s="961">
        <v>2209</v>
      </c>
      <c r="M60" s="961">
        <v>2192</v>
      </c>
      <c r="N60" s="326"/>
      <c r="O60" s="315">
        <v>14052</v>
      </c>
      <c r="P60" s="1813"/>
    </row>
    <row r="61" spans="1:29" ht="9.9499999999999993" customHeight="1" x14ac:dyDescent="0.2">
      <c r="A61" s="315"/>
      <c r="B61" s="325"/>
      <c r="C61" s="887" t="s">
        <v>54</v>
      </c>
      <c r="D61" s="883"/>
      <c r="E61" s="961">
        <v>870</v>
      </c>
      <c r="F61" s="961">
        <v>875</v>
      </c>
      <c r="G61" s="961">
        <v>889</v>
      </c>
      <c r="H61" s="961">
        <v>853</v>
      </c>
      <c r="I61" s="961">
        <v>867</v>
      </c>
      <c r="J61" s="961">
        <v>960</v>
      </c>
      <c r="K61" s="961">
        <v>914</v>
      </c>
      <c r="L61" s="961">
        <v>929</v>
      </c>
      <c r="M61" s="961">
        <v>970</v>
      </c>
      <c r="N61" s="326"/>
      <c r="O61" s="315">
        <v>5973</v>
      </c>
      <c r="P61" s="1813"/>
      <c r="S61" s="1844"/>
    </row>
    <row r="62" spans="1:29" ht="9.9499999999999993" customHeight="1" x14ac:dyDescent="0.2">
      <c r="A62" s="315"/>
      <c r="B62" s="325"/>
      <c r="C62" s="887" t="s">
        <v>72</v>
      </c>
      <c r="D62" s="883"/>
      <c r="E62" s="961">
        <v>2541</v>
      </c>
      <c r="F62" s="961">
        <v>2482</v>
      </c>
      <c r="G62" s="961">
        <v>2573</v>
      </c>
      <c r="H62" s="961">
        <v>2483</v>
      </c>
      <c r="I62" s="961">
        <v>2499</v>
      </c>
      <c r="J62" s="961">
        <v>2613</v>
      </c>
      <c r="K62" s="961">
        <v>2591</v>
      </c>
      <c r="L62" s="961">
        <v>2714</v>
      </c>
      <c r="M62" s="961">
        <v>2730</v>
      </c>
      <c r="N62" s="326"/>
      <c r="O62" s="315">
        <v>26102</v>
      </c>
      <c r="P62" s="1813"/>
      <c r="S62" s="1844"/>
    </row>
    <row r="63" spans="1:29" ht="9.9499999999999993" customHeight="1" x14ac:dyDescent="0.2">
      <c r="A63" s="315"/>
      <c r="B63" s="325"/>
      <c r="C63" s="887" t="s">
        <v>74</v>
      </c>
      <c r="D63" s="883"/>
      <c r="E63" s="961">
        <v>589</v>
      </c>
      <c r="F63" s="961">
        <v>556</v>
      </c>
      <c r="G63" s="961">
        <v>566</v>
      </c>
      <c r="H63" s="961">
        <v>546</v>
      </c>
      <c r="I63" s="961">
        <v>508</v>
      </c>
      <c r="J63" s="961">
        <v>540</v>
      </c>
      <c r="K63" s="961">
        <v>588</v>
      </c>
      <c r="L63" s="961">
        <v>587</v>
      </c>
      <c r="M63" s="961">
        <v>555</v>
      </c>
      <c r="N63" s="326"/>
      <c r="O63" s="315">
        <v>4393</v>
      </c>
      <c r="P63" s="1813"/>
    </row>
    <row r="64" spans="1:29" ht="9.9499999999999993" customHeight="1" x14ac:dyDescent="0.2">
      <c r="A64" s="315"/>
      <c r="B64" s="325"/>
      <c r="C64" s="887" t="s">
        <v>58</v>
      </c>
      <c r="D64" s="883"/>
      <c r="E64" s="961">
        <v>2421</v>
      </c>
      <c r="F64" s="961">
        <v>2363</v>
      </c>
      <c r="G64" s="961">
        <v>2429</v>
      </c>
      <c r="H64" s="961">
        <v>2425</v>
      </c>
      <c r="I64" s="961">
        <v>2244</v>
      </c>
      <c r="J64" s="961">
        <v>2467</v>
      </c>
      <c r="K64" s="961">
        <v>2379</v>
      </c>
      <c r="L64" s="961">
        <v>2495</v>
      </c>
      <c r="M64" s="961">
        <v>2451</v>
      </c>
      <c r="N64" s="326"/>
      <c r="O64" s="315">
        <v>16923</v>
      </c>
      <c r="P64" s="1813"/>
    </row>
    <row r="65" spans="1:29" ht="9.9499999999999993" customHeight="1" x14ac:dyDescent="0.2">
      <c r="A65" s="315"/>
      <c r="B65" s="325"/>
      <c r="C65" s="887" t="s">
        <v>57</v>
      </c>
      <c r="D65" s="883"/>
      <c r="E65" s="961">
        <v>13544</v>
      </c>
      <c r="F65" s="961">
        <v>13173</v>
      </c>
      <c r="G65" s="961">
        <v>13681</v>
      </c>
      <c r="H65" s="961">
        <v>13238</v>
      </c>
      <c r="I65" s="961">
        <v>13158</v>
      </c>
      <c r="J65" s="961">
        <v>14301</v>
      </c>
      <c r="K65" s="961">
        <v>13859</v>
      </c>
      <c r="L65" s="961">
        <v>14587</v>
      </c>
      <c r="M65" s="961">
        <v>14251</v>
      </c>
      <c r="N65" s="326"/>
      <c r="O65" s="315">
        <v>81201</v>
      </c>
      <c r="P65" s="1813"/>
    </row>
    <row r="66" spans="1:29" ht="9.9499999999999993" customHeight="1" x14ac:dyDescent="0.2">
      <c r="A66" s="315"/>
      <c r="B66" s="325"/>
      <c r="C66" s="887" t="s">
        <v>55</v>
      </c>
      <c r="D66" s="883"/>
      <c r="E66" s="961">
        <v>515</v>
      </c>
      <c r="F66" s="961">
        <v>523</v>
      </c>
      <c r="G66" s="961">
        <v>545</v>
      </c>
      <c r="H66" s="961">
        <v>526</v>
      </c>
      <c r="I66" s="961">
        <v>512</v>
      </c>
      <c r="J66" s="961">
        <v>557</v>
      </c>
      <c r="K66" s="961">
        <v>522</v>
      </c>
      <c r="L66" s="961">
        <v>604</v>
      </c>
      <c r="M66" s="961">
        <v>563</v>
      </c>
      <c r="N66" s="326"/>
      <c r="O66" s="315">
        <v>4403</v>
      </c>
      <c r="P66" s="1813"/>
      <c r="S66" s="1844"/>
    </row>
    <row r="67" spans="1:29" ht="9.9499999999999993" customHeight="1" x14ac:dyDescent="0.2">
      <c r="A67" s="315"/>
      <c r="B67" s="325"/>
      <c r="C67" s="887" t="s">
        <v>61</v>
      </c>
      <c r="D67" s="883"/>
      <c r="E67" s="961">
        <v>9692</v>
      </c>
      <c r="F67" s="961">
        <v>9389</v>
      </c>
      <c r="G67" s="961">
        <v>9683</v>
      </c>
      <c r="H67" s="961">
        <v>9283</v>
      </c>
      <c r="I67" s="961">
        <v>9024</v>
      </c>
      <c r="J67" s="961">
        <v>9923</v>
      </c>
      <c r="K67" s="961">
        <v>9707</v>
      </c>
      <c r="L67" s="961">
        <v>9971</v>
      </c>
      <c r="M67" s="961">
        <v>9906</v>
      </c>
      <c r="N67" s="326"/>
      <c r="O67" s="315">
        <v>88638</v>
      </c>
      <c r="P67" s="1813"/>
      <c r="S67" s="1845"/>
    </row>
    <row r="68" spans="1:29" ht="9.9499999999999993" customHeight="1" x14ac:dyDescent="0.2">
      <c r="A68" s="315"/>
      <c r="B68" s="325"/>
      <c r="C68" s="887" t="s">
        <v>77</v>
      </c>
      <c r="D68" s="883"/>
      <c r="E68" s="961">
        <v>2211</v>
      </c>
      <c r="F68" s="961">
        <v>2179</v>
      </c>
      <c r="G68" s="961">
        <v>2219</v>
      </c>
      <c r="H68" s="961">
        <v>2143</v>
      </c>
      <c r="I68" s="961">
        <v>2097</v>
      </c>
      <c r="J68" s="961">
        <v>2272</v>
      </c>
      <c r="K68" s="961">
        <v>2204</v>
      </c>
      <c r="L68" s="961">
        <v>2267</v>
      </c>
      <c r="M68" s="961">
        <v>2268</v>
      </c>
      <c r="N68" s="326"/>
      <c r="O68" s="315">
        <v>18640</v>
      </c>
      <c r="P68" s="1813"/>
      <c r="S68" s="1845"/>
    </row>
    <row r="69" spans="1:29" ht="9.9499999999999993" customHeight="1" x14ac:dyDescent="0.2">
      <c r="A69" s="315"/>
      <c r="B69" s="325"/>
      <c r="C69" s="887" t="s">
        <v>56</v>
      </c>
      <c r="D69" s="883"/>
      <c r="E69" s="961">
        <v>4765</v>
      </c>
      <c r="F69" s="961">
        <v>4792</v>
      </c>
      <c r="G69" s="961">
        <v>4937</v>
      </c>
      <c r="H69" s="961">
        <v>4711</v>
      </c>
      <c r="I69" s="961">
        <v>4697</v>
      </c>
      <c r="J69" s="961">
        <v>4961</v>
      </c>
      <c r="K69" s="961">
        <v>5062</v>
      </c>
      <c r="L69" s="961">
        <v>5222</v>
      </c>
      <c r="M69" s="961">
        <v>5065</v>
      </c>
      <c r="N69" s="326"/>
      <c r="O69" s="315">
        <v>35533</v>
      </c>
      <c r="P69" s="1813"/>
      <c r="S69" s="1845"/>
    </row>
    <row r="70" spans="1:29" ht="9.9499999999999993" customHeight="1" x14ac:dyDescent="0.2">
      <c r="A70" s="315"/>
      <c r="B70" s="325"/>
      <c r="C70" s="887" t="s">
        <v>63</v>
      </c>
      <c r="D70" s="883"/>
      <c r="E70" s="961">
        <v>1051</v>
      </c>
      <c r="F70" s="961">
        <v>1065</v>
      </c>
      <c r="G70" s="961">
        <v>1053</v>
      </c>
      <c r="H70" s="961">
        <v>1028</v>
      </c>
      <c r="I70" s="961">
        <v>944</v>
      </c>
      <c r="J70" s="961">
        <v>1068</v>
      </c>
      <c r="K70" s="961">
        <v>1048</v>
      </c>
      <c r="L70" s="961">
        <v>1070</v>
      </c>
      <c r="M70" s="961">
        <v>1046</v>
      </c>
      <c r="N70" s="326"/>
      <c r="O70" s="315">
        <v>6979</v>
      </c>
      <c r="P70" s="1813"/>
      <c r="S70" s="1845"/>
    </row>
    <row r="71" spans="1:29" ht="9.9499999999999993" customHeight="1" x14ac:dyDescent="0.2">
      <c r="A71" s="315"/>
      <c r="B71" s="325"/>
      <c r="C71" s="887" t="s">
        <v>65</v>
      </c>
      <c r="D71" s="883"/>
      <c r="E71" s="961">
        <v>718</v>
      </c>
      <c r="F71" s="961">
        <v>664</v>
      </c>
      <c r="G71" s="961">
        <v>699</v>
      </c>
      <c r="H71" s="961">
        <v>655</v>
      </c>
      <c r="I71" s="961">
        <v>645</v>
      </c>
      <c r="J71" s="961">
        <v>683</v>
      </c>
      <c r="K71" s="961">
        <v>654</v>
      </c>
      <c r="L71" s="961">
        <v>643</v>
      </c>
      <c r="M71" s="961">
        <v>665</v>
      </c>
      <c r="N71" s="326"/>
      <c r="O71" s="315">
        <v>5622</v>
      </c>
      <c r="P71" s="1813"/>
      <c r="S71" s="1845"/>
    </row>
    <row r="72" spans="1:29" ht="9.9499999999999993" customHeight="1" x14ac:dyDescent="0.2">
      <c r="A72" s="315"/>
      <c r="B72" s="325"/>
      <c r="C72" s="887" t="s">
        <v>75</v>
      </c>
      <c r="D72" s="883"/>
      <c r="E72" s="961">
        <v>1665</v>
      </c>
      <c r="F72" s="961">
        <v>1651</v>
      </c>
      <c r="G72" s="961">
        <v>1675</v>
      </c>
      <c r="H72" s="961">
        <v>1543</v>
      </c>
      <c r="I72" s="961">
        <v>1552</v>
      </c>
      <c r="J72" s="961">
        <v>1690</v>
      </c>
      <c r="K72" s="961">
        <v>1676</v>
      </c>
      <c r="L72" s="961">
        <v>1711</v>
      </c>
      <c r="M72" s="961">
        <v>1667</v>
      </c>
      <c r="N72" s="326"/>
      <c r="O72" s="315">
        <v>12225</v>
      </c>
      <c r="P72" s="1813"/>
      <c r="S72" s="1844"/>
    </row>
    <row r="73" spans="1:29" ht="9.9499999999999993" customHeight="1" x14ac:dyDescent="0.2">
      <c r="A73" s="315"/>
      <c r="B73" s="325"/>
      <c r="C73" s="887" t="s">
        <v>126</v>
      </c>
      <c r="D73" s="883"/>
      <c r="E73" s="961">
        <v>1528</v>
      </c>
      <c r="F73" s="961">
        <v>1479</v>
      </c>
      <c r="G73" s="961">
        <v>1622</v>
      </c>
      <c r="H73" s="961">
        <v>1557</v>
      </c>
      <c r="I73" s="961">
        <v>1522</v>
      </c>
      <c r="J73" s="961">
        <v>1742</v>
      </c>
      <c r="K73" s="961">
        <v>1660</v>
      </c>
      <c r="L73" s="961">
        <v>1700</v>
      </c>
      <c r="M73" s="961">
        <v>1626</v>
      </c>
      <c r="N73" s="326"/>
      <c r="O73" s="315">
        <v>8291</v>
      </c>
      <c r="P73" s="1813"/>
      <c r="S73" s="1844"/>
    </row>
    <row r="74" spans="1:29" ht="9.9499999999999993" customHeight="1" x14ac:dyDescent="0.2">
      <c r="A74" s="315"/>
      <c r="B74" s="325"/>
      <c r="C74" s="887" t="s">
        <v>127</v>
      </c>
      <c r="D74" s="883"/>
      <c r="E74" s="961">
        <v>1233</v>
      </c>
      <c r="F74" s="961">
        <v>1405</v>
      </c>
      <c r="G74" s="961">
        <v>1310</v>
      </c>
      <c r="H74" s="961">
        <v>1319</v>
      </c>
      <c r="I74" s="961">
        <v>1275</v>
      </c>
      <c r="J74" s="961">
        <v>1347</v>
      </c>
      <c r="K74" s="961">
        <v>1140</v>
      </c>
      <c r="L74" s="961">
        <v>1360</v>
      </c>
      <c r="M74" s="961">
        <v>1373</v>
      </c>
      <c r="N74" s="326"/>
      <c r="O74" s="315">
        <v>12043</v>
      </c>
      <c r="P74" s="1813"/>
      <c r="S74" s="1204"/>
      <c r="T74" s="1204"/>
      <c r="U74" s="1204"/>
      <c r="V74" s="1204"/>
    </row>
    <row r="75" spans="1:29" ht="9.9499999999999993" customHeight="1" x14ac:dyDescent="0.2">
      <c r="A75" s="315"/>
      <c r="B75" s="325"/>
      <c r="C75" s="887" t="s">
        <v>498</v>
      </c>
      <c r="D75" s="883"/>
      <c r="E75" s="961">
        <v>39</v>
      </c>
      <c r="F75" s="961">
        <v>37</v>
      </c>
      <c r="G75" s="961">
        <v>43</v>
      </c>
      <c r="H75" s="961">
        <v>38</v>
      </c>
      <c r="I75" s="961">
        <v>32</v>
      </c>
      <c r="J75" s="961">
        <v>47</v>
      </c>
      <c r="K75" s="961">
        <v>36</v>
      </c>
      <c r="L75" s="961">
        <v>38</v>
      </c>
      <c r="M75" s="961">
        <v>36</v>
      </c>
      <c r="N75" s="326"/>
      <c r="O75" s="315"/>
      <c r="P75" s="1813"/>
    </row>
    <row r="76" spans="1:29" s="353" customFormat="1" ht="8.25" customHeight="1" x14ac:dyDescent="0.2">
      <c r="A76" s="349"/>
      <c r="B76" s="350"/>
      <c r="C76" s="2223" t="s">
        <v>707</v>
      </c>
      <c r="D76" s="2223"/>
      <c r="E76" s="2223"/>
      <c r="F76" s="2223"/>
      <c r="G76" s="2223"/>
      <c r="H76" s="2223"/>
      <c r="I76" s="2224"/>
      <c r="J76" s="2224"/>
      <c r="K76" s="2224"/>
      <c r="L76" s="2224"/>
      <c r="M76" s="2224"/>
      <c r="N76" s="326"/>
      <c r="O76" s="349"/>
      <c r="P76" s="1842"/>
      <c r="Q76" s="1842"/>
      <c r="R76" s="1842"/>
      <c r="S76" s="1844"/>
      <c r="T76" s="1842"/>
      <c r="U76" s="1842"/>
      <c r="V76" s="1842"/>
      <c r="W76" s="1842"/>
      <c r="X76" s="1842"/>
      <c r="Y76" s="1842"/>
      <c r="Z76" s="1842"/>
      <c r="AA76" s="1842"/>
      <c r="AB76" s="1842"/>
      <c r="AC76" s="1842"/>
    </row>
    <row r="77" spans="1:29" ht="32.1" customHeight="1" x14ac:dyDescent="0.2">
      <c r="A77" s="315"/>
      <c r="B77" s="325"/>
      <c r="C77" s="2230" t="s">
        <v>732</v>
      </c>
      <c r="D77" s="2230"/>
      <c r="E77" s="2230"/>
      <c r="F77" s="2230"/>
      <c r="G77" s="2230"/>
      <c r="H77" s="2230"/>
      <c r="I77" s="2230"/>
      <c r="J77" s="2230"/>
      <c r="K77" s="2230"/>
      <c r="L77" s="2230"/>
      <c r="M77" s="2230"/>
      <c r="N77" s="2231"/>
      <c r="O77" s="315"/>
      <c r="S77" s="1846"/>
    </row>
    <row r="78" spans="1:29" ht="26.45" customHeight="1" x14ac:dyDescent="0.2">
      <c r="A78" s="315"/>
      <c r="B78" s="325"/>
      <c r="C78" s="2228" t="s">
        <v>543</v>
      </c>
      <c r="D78" s="2228"/>
      <c r="E78" s="2228"/>
      <c r="F78" s="2228"/>
      <c r="G78" s="2228"/>
      <c r="H78" s="2228"/>
      <c r="I78" s="2228"/>
      <c r="J78" s="2228"/>
      <c r="K78" s="2228"/>
      <c r="L78" s="2228"/>
      <c r="M78" s="2228"/>
      <c r="N78" s="2229"/>
      <c r="O78" s="315"/>
    </row>
    <row r="79" spans="1:29" ht="11.25" customHeight="1" x14ac:dyDescent="0.2">
      <c r="A79" s="315"/>
      <c r="B79" s="325"/>
      <c r="C79" s="888" t="s">
        <v>384</v>
      </c>
      <c r="D79" s="55"/>
      <c r="E79" s="55"/>
      <c r="F79" s="55"/>
      <c r="G79" s="1057" t="s">
        <v>129</v>
      </c>
      <c r="H79" s="55"/>
      <c r="I79" s="55"/>
      <c r="J79" s="55"/>
      <c r="K79" s="55"/>
      <c r="L79" s="55"/>
      <c r="M79" s="55"/>
      <c r="N79" s="326"/>
      <c r="O79" s="315"/>
    </row>
    <row r="80" spans="1:29" ht="13.5" customHeight="1" x14ac:dyDescent="0.2">
      <c r="A80" s="315"/>
      <c r="B80" s="325"/>
      <c r="C80" s="315"/>
      <c r="D80" s="315"/>
      <c r="E80" s="322"/>
      <c r="F80" s="322"/>
      <c r="G80" s="322"/>
      <c r="H80" s="322"/>
      <c r="I80" s="322"/>
      <c r="J80" s="322"/>
      <c r="K80" s="2221">
        <v>44501</v>
      </c>
      <c r="L80" s="2221"/>
      <c r="M80" s="2221"/>
      <c r="N80" s="358">
        <v>19</v>
      </c>
      <c r="O80" s="322"/>
    </row>
    <row r="81" spans="19:19" ht="13.5" customHeight="1" x14ac:dyDescent="0.2">
      <c r="S81" s="1844"/>
    </row>
    <row r="82" spans="19:19" x14ac:dyDescent="0.2">
      <c r="S82" s="1845"/>
    </row>
    <row r="83" spans="19:19" x14ac:dyDescent="0.2">
      <c r="S83" s="1845"/>
    </row>
    <row r="84" spans="19:19" x14ac:dyDescent="0.2">
      <c r="S84" s="1845"/>
    </row>
    <row r="85" spans="19:19" x14ac:dyDescent="0.2">
      <c r="S85" s="1845"/>
    </row>
    <row r="86" spans="19:19" x14ac:dyDescent="0.2">
      <c r="S86" s="1845"/>
    </row>
    <row r="87" spans="19:19" x14ac:dyDescent="0.2">
      <c r="S87" s="1845"/>
    </row>
    <row r="88" spans="19:19" x14ac:dyDescent="0.2">
      <c r="S88" s="1845"/>
    </row>
    <row r="89" spans="19:19" x14ac:dyDescent="0.2">
      <c r="S89" s="1845"/>
    </row>
    <row r="90" spans="19:19" x14ac:dyDescent="0.2">
      <c r="S90" s="1845"/>
    </row>
    <row r="91" spans="19:19" x14ac:dyDescent="0.2">
      <c r="S91" s="1845"/>
    </row>
    <row r="92" spans="19:19" x14ac:dyDescent="0.2">
      <c r="S92" s="1845"/>
    </row>
    <row r="93" spans="19:19" x14ac:dyDescent="0.2">
      <c r="S93" s="1845"/>
    </row>
    <row r="94" spans="19:19" x14ac:dyDescent="0.2">
      <c r="S94" s="1845"/>
    </row>
    <row r="95" spans="19:19" x14ac:dyDescent="0.2">
      <c r="S95" s="1845"/>
    </row>
    <row r="96" spans="19:19" x14ac:dyDescent="0.2">
      <c r="S96" s="1845"/>
    </row>
  </sheetData>
  <mergeCells count="23">
    <mergeCell ref="K80:M80"/>
    <mergeCell ref="C20:M20"/>
    <mergeCell ref="C22:D22"/>
    <mergeCell ref="C76:H76"/>
    <mergeCell ref="I76:M76"/>
    <mergeCell ref="C52:D52"/>
    <mergeCell ref="C47:D47"/>
    <mergeCell ref="C48:G48"/>
    <mergeCell ref="H48:M48"/>
    <mergeCell ref="C50:M50"/>
    <mergeCell ref="C54:D54"/>
    <mergeCell ref="C78:N78"/>
    <mergeCell ref="C77:N77"/>
    <mergeCell ref="C18:M18"/>
    <mergeCell ref="C41:M41"/>
    <mergeCell ref="C43:D43"/>
    <mergeCell ref="C45:D45"/>
    <mergeCell ref="C46:D46"/>
    <mergeCell ref="C8:D8"/>
    <mergeCell ref="B1:D1"/>
    <mergeCell ref="B2:D2"/>
    <mergeCell ref="C4:M4"/>
    <mergeCell ref="C5:D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I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2"/>
      <c r="C1" s="162"/>
      <c r="D1" s="162"/>
      <c r="E1" s="161"/>
      <c r="F1" s="1914" t="s">
        <v>42</v>
      </c>
      <c r="G1" s="1914"/>
      <c r="H1" s="1914"/>
      <c r="I1" s="4"/>
      <c r="J1" s="4"/>
      <c r="K1" s="4"/>
      <c r="L1" s="4"/>
      <c r="M1" s="4"/>
      <c r="N1" s="4"/>
      <c r="O1" s="4"/>
    </row>
    <row r="2" spans="1:15" ht="13.5" customHeight="1" x14ac:dyDescent="0.2">
      <c r="A2" s="2"/>
      <c r="B2" s="167"/>
      <c r="C2" s="1919"/>
      <c r="D2" s="1919"/>
      <c r="E2" s="1919"/>
      <c r="F2" s="1919"/>
      <c r="G2" s="1919"/>
      <c r="H2" s="4"/>
      <c r="I2" s="4"/>
      <c r="J2" s="4"/>
      <c r="K2" s="4"/>
      <c r="L2" s="4"/>
      <c r="M2" s="4"/>
      <c r="N2" s="4"/>
      <c r="O2" s="4"/>
    </row>
    <row r="3" spans="1:15" x14ac:dyDescent="0.2">
      <c r="A3" s="2"/>
      <c r="B3" s="168"/>
      <c r="C3" s="1919"/>
      <c r="D3" s="1919"/>
      <c r="E3" s="1919"/>
      <c r="F3" s="1919"/>
      <c r="G3" s="1919"/>
      <c r="H3" s="1"/>
      <c r="I3" s="4"/>
      <c r="J3" s="4"/>
      <c r="K3" s="4"/>
      <c r="L3" s="4"/>
      <c r="M3" s="4"/>
      <c r="N3" s="4"/>
      <c r="O3" s="2"/>
    </row>
    <row r="4" spans="1:15" ht="12.75" customHeight="1" x14ac:dyDescent="0.2">
      <c r="A4" s="2"/>
      <c r="B4" s="170"/>
      <c r="C4" s="1912" t="s">
        <v>555</v>
      </c>
      <c r="D4" s="1913"/>
      <c r="E4" s="1913"/>
      <c r="F4" s="1913"/>
      <c r="G4" s="1913"/>
      <c r="H4" s="1913"/>
      <c r="I4" s="4"/>
      <c r="J4" s="4"/>
      <c r="K4" s="4"/>
      <c r="L4" s="4"/>
      <c r="M4" s="16"/>
      <c r="N4" s="4"/>
      <c r="O4" s="2"/>
    </row>
    <row r="5" spans="1:15" s="7" customFormat="1" ht="16.5" customHeight="1" x14ac:dyDescent="0.2">
      <c r="A5" s="6"/>
      <c r="B5" s="169"/>
      <c r="C5" s="1913"/>
      <c r="D5" s="1913"/>
      <c r="E5" s="1913"/>
      <c r="F5" s="1913"/>
      <c r="G5" s="1913"/>
      <c r="H5" s="1913"/>
      <c r="I5" s="4"/>
      <c r="J5" s="4"/>
      <c r="K5" s="4"/>
      <c r="L5" s="4"/>
      <c r="M5" s="16"/>
      <c r="N5" s="4"/>
      <c r="O5" s="6"/>
    </row>
    <row r="6" spans="1:15" ht="11.25" customHeight="1" x14ac:dyDescent="0.2">
      <c r="A6" s="2"/>
      <c r="B6" s="170"/>
      <c r="C6" s="1913"/>
      <c r="D6" s="1913"/>
      <c r="E6" s="1913"/>
      <c r="F6" s="1913"/>
      <c r="G6" s="1913"/>
      <c r="H6" s="1913"/>
      <c r="I6" s="4"/>
      <c r="J6" s="4"/>
      <c r="K6" s="4"/>
      <c r="L6" s="4"/>
      <c r="M6" s="16"/>
      <c r="N6" s="4"/>
      <c r="O6" s="2"/>
    </row>
    <row r="7" spans="1:15" ht="11.25" customHeight="1" x14ac:dyDescent="0.2">
      <c r="A7" s="2"/>
      <c r="B7" s="170"/>
      <c r="C7" s="1913"/>
      <c r="D7" s="1913"/>
      <c r="E7" s="1913"/>
      <c r="F7" s="1913"/>
      <c r="G7" s="1913"/>
      <c r="H7" s="1913"/>
      <c r="I7" s="4"/>
      <c r="J7" s="4"/>
      <c r="K7" s="4"/>
      <c r="L7" s="4"/>
      <c r="M7" s="16"/>
      <c r="N7" s="4"/>
      <c r="O7" s="2"/>
    </row>
    <row r="8" spans="1:15" ht="117" customHeight="1" x14ac:dyDescent="0.2">
      <c r="A8" s="2"/>
      <c r="B8" s="170"/>
      <c r="C8" s="1913"/>
      <c r="D8" s="1913"/>
      <c r="E8" s="1913"/>
      <c r="F8" s="1913"/>
      <c r="G8" s="1913"/>
      <c r="H8" s="1913"/>
      <c r="I8" s="4"/>
      <c r="J8" s="4"/>
      <c r="K8" s="4"/>
      <c r="L8" s="4"/>
      <c r="M8" s="16"/>
      <c r="N8" s="4"/>
      <c r="O8" s="2"/>
    </row>
    <row r="9" spans="1:15" ht="10.5" customHeight="1" x14ac:dyDescent="0.2">
      <c r="A9" s="2"/>
      <c r="B9" s="170"/>
      <c r="C9" s="1913"/>
      <c r="D9" s="1913"/>
      <c r="E9" s="1913"/>
      <c r="F9" s="1913"/>
      <c r="G9" s="1913"/>
      <c r="H9" s="1913"/>
      <c r="I9" s="4"/>
      <c r="J9" s="4"/>
      <c r="K9" s="4"/>
      <c r="L9" s="4"/>
      <c r="M9" s="16"/>
      <c r="N9" s="3"/>
      <c r="O9" s="2"/>
    </row>
    <row r="10" spans="1:15" ht="11.25" customHeight="1" x14ac:dyDescent="0.2">
      <c r="A10" s="2"/>
      <c r="B10" s="170"/>
      <c r="C10" s="1913"/>
      <c r="D10" s="1913"/>
      <c r="E10" s="1913"/>
      <c r="F10" s="1913"/>
      <c r="G10" s="1913"/>
      <c r="H10" s="1913"/>
      <c r="I10" s="4"/>
      <c r="J10" s="4"/>
      <c r="K10" s="4"/>
      <c r="L10" s="4"/>
      <c r="M10" s="16"/>
      <c r="N10" s="3"/>
      <c r="O10" s="2"/>
    </row>
    <row r="11" spans="1:15" ht="3.75" customHeight="1" x14ac:dyDescent="0.2">
      <c r="A11" s="2"/>
      <c r="B11" s="170"/>
      <c r="C11" s="1913"/>
      <c r="D11" s="1913"/>
      <c r="E11" s="1913"/>
      <c r="F11" s="1913"/>
      <c r="G11" s="1913"/>
      <c r="H11" s="1913"/>
      <c r="I11" s="4"/>
      <c r="J11" s="4"/>
      <c r="K11" s="4"/>
      <c r="L11" s="4"/>
      <c r="M11" s="16"/>
      <c r="N11" s="3"/>
      <c r="O11" s="2"/>
    </row>
    <row r="12" spans="1:15" ht="11.25" customHeight="1" x14ac:dyDescent="0.2">
      <c r="A12" s="2"/>
      <c r="B12" s="170"/>
      <c r="C12" s="1913"/>
      <c r="D12" s="1913"/>
      <c r="E12" s="1913"/>
      <c r="F12" s="1913"/>
      <c r="G12" s="1913"/>
      <c r="H12" s="1913"/>
      <c r="I12" s="4"/>
      <c r="J12" s="4"/>
      <c r="K12" s="4"/>
      <c r="L12" s="4"/>
      <c r="M12" s="16"/>
      <c r="N12" s="3"/>
      <c r="O12" s="2"/>
    </row>
    <row r="13" spans="1:15" ht="11.25" customHeight="1" x14ac:dyDescent="0.2">
      <c r="A13" s="2"/>
      <c r="B13" s="170"/>
      <c r="C13" s="1913"/>
      <c r="D13" s="1913"/>
      <c r="E13" s="1913"/>
      <c r="F13" s="1913"/>
      <c r="G13" s="1913"/>
      <c r="H13" s="1913"/>
      <c r="I13" s="4"/>
      <c r="J13" s="4"/>
      <c r="K13" s="4"/>
      <c r="L13" s="4"/>
      <c r="M13" s="16"/>
      <c r="N13" s="3"/>
      <c r="O13" s="2"/>
    </row>
    <row r="14" spans="1:15" ht="15.75" customHeight="1" x14ac:dyDescent="0.2">
      <c r="A14" s="2"/>
      <c r="B14" s="170"/>
      <c r="C14" s="1913"/>
      <c r="D14" s="1913"/>
      <c r="E14" s="1913"/>
      <c r="F14" s="1913"/>
      <c r="G14" s="1913"/>
      <c r="H14" s="1913"/>
      <c r="I14" s="4"/>
      <c r="J14" s="4"/>
      <c r="K14" s="4"/>
      <c r="L14" s="4"/>
      <c r="M14" s="16"/>
      <c r="N14" s="3"/>
      <c r="O14" s="2"/>
    </row>
    <row r="15" spans="1:15" ht="22.5" customHeight="1" x14ac:dyDescent="0.2">
      <c r="A15" s="2"/>
      <c r="B15" s="170"/>
      <c r="C15" s="1913"/>
      <c r="D15" s="1913"/>
      <c r="E15" s="1913"/>
      <c r="F15" s="1913"/>
      <c r="G15" s="1913"/>
      <c r="H15" s="1913"/>
      <c r="I15" s="4"/>
      <c r="J15" s="4"/>
      <c r="K15" s="4"/>
      <c r="L15" s="4"/>
      <c r="M15" s="16"/>
      <c r="N15" s="3"/>
      <c r="O15" s="2"/>
    </row>
    <row r="16" spans="1:15" ht="11.25" customHeight="1" x14ac:dyDescent="0.2">
      <c r="A16" s="2"/>
      <c r="B16" s="170"/>
      <c r="C16" s="1913"/>
      <c r="D16" s="1913"/>
      <c r="E16" s="1913"/>
      <c r="F16" s="1913"/>
      <c r="G16" s="1913"/>
      <c r="H16" s="1913"/>
      <c r="I16" s="4"/>
      <c r="J16" s="4"/>
      <c r="K16" s="4"/>
      <c r="L16" s="4"/>
      <c r="M16" s="16"/>
      <c r="N16" s="3"/>
      <c r="O16" s="2"/>
    </row>
    <row r="17" spans="1:15" ht="11.25" customHeight="1" x14ac:dyDescent="0.2">
      <c r="A17" s="2"/>
      <c r="B17" s="170"/>
      <c r="C17" s="1913"/>
      <c r="D17" s="1913"/>
      <c r="E17" s="1913"/>
      <c r="F17" s="1913"/>
      <c r="G17" s="1913"/>
      <c r="H17" s="1913"/>
      <c r="I17" s="4"/>
      <c r="J17" s="4"/>
      <c r="K17" s="4"/>
      <c r="L17" s="4"/>
      <c r="M17" s="16"/>
      <c r="N17" s="3"/>
      <c r="O17" s="2"/>
    </row>
    <row r="18" spans="1:15" ht="11.25" customHeight="1" x14ac:dyDescent="0.2">
      <c r="A18" s="2"/>
      <c r="B18" s="170"/>
      <c r="C18" s="1913"/>
      <c r="D18" s="1913"/>
      <c r="E18" s="1913"/>
      <c r="F18" s="1913"/>
      <c r="G18" s="1913"/>
      <c r="H18" s="1913"/>
      <c r="I18" s="5"/>
      <c r="J18" s="5"/>
      <c r="K18" s="5"/>
      <c r="L18" s="5"/>
      <c r="M18" s="5"/>
      <c r="N18" s="3"/>
      <c r="O18" s="2"/>
    </row>
    <row r="19" spans="1:15" ht="11.25" customHeight="1" x14ac:dyDescent="0.2">
      <c r="A19" s="2"/>
      <c r="B19" s="170"/>
      <c r="C19" s="1913"/>
      <c r="D19" s="1913"/>
      <c r="E19" s="1913"/>
      <c r="F19" s="1913"/>
      <c r="G19" s="1913"/>
      <c r="H19" s="1913"/>
      <c r="I19" s="17"/>
      <c r="J19" s="17"/>
      <c r="K19" s="17"/>
      <c r="L19" s="17"/>
      <c r="M19" s="17"/>
      <c r="N19" s="3"/>
      <c r="O19" s="2"/>
    </row>
    <row r="20" spans="1:15" ht="11.25" customHeight="1" x14ac:dyDescent="0.2">
      <c r="A20" s="2"/>
      <c r="B20" s="170"/>
      <c r="C20" s="1913"/>
      <c r="D20" s="1913"/>
      <c r="E20" s="1913"/>
      <c r="F20" s="1913"/>
      <c r="G20" s="1913"/>
      <c r="H20" s="1913"/>
      <c r="I20" s="11"/>
      <c r="J20" s="11"/>
      <c r="K20" s="11"/>
      <c r="L20" s="11"/>
      <c r="M20" s="11"/>
      <c r="N20" s="3"/>
      <c r="O20" s="2"/>
    </row>
    <row r="21" spans="1:15" ht="11.25" customHeight="1" x14ac:dyDescent="0.2">
      <c r="A21" s="2"/>
      <c r="B21" s="170"/>
      <c r="C21" s="1913"/>
      <c r="D21" s="1913"/>
      <c r="E21" s="1913"/>
      <c r="F21" s="1913"/>
      <c r="G21" s="1913"/>
      <c r="H21" s="1913"/>
      <c r="I21" s="11"/>
      <c r="J21" s="11"/>
      <c r="K21" s="11"/>
      <c r="L21" s="11"/>
      <c r="M21" s="11"/>
      <c r="N21" s="3"/>
      <c r="O21" s="2"/>
    </row>
    <row r="22" spans="1:15" ht="12" customHeight="1" x14ac:dyDescent="0.2">
      <c r="A22" s="2"/>
      <c r="B22" s="170"/>
      <c r="C22" s="21"/>
      <c r="D22" s="21"/>
      <c r="E22" s="21"/>
      <c r="F22" s="21"/>
      <c r="G22" s="21"/>
      <c r="H22" s="21"/>
      <c r="I22" s="13"/>
      <c r="J22" s="13"/>
      <c r="K22" s="13"/>
      <c r="L22" s="13"/>
      <c r="M22" s="13"/>
      <c r="N22" s="3"/>
      <c r="O22" s="2"/>
    </row>
    <row r="23" spans="1:15" ht="27.75" customHeight="1" x14ac:dyDescent="0.2">
      <c r="A23" s="2"/>
      <c r="B23" s="170"/>
      <c r="C23" s="21"/>
      <c r="D23" s="21"/>
      <c r="E23" s="21"/>
      <c r="F23" s="21"/>
      <c r="G23" s="21"/>
      <c r="H23" s="21"/>
      <c r="I23" s="11"/>
      <c r="J23" s="11"/>
      <c r="K23" s="11"/>
      <c r="L23" s="11"/>
      <c r="M23" s="11"/>
      <c r="N23" s="3"/>
      <c r="O23" s="2"/>
    </row>
    <row r="24" spans="1:15" ht="18" customHeight="1" x14ac:dyDescent="0.2">
      <c r="A24" s="2"/>
      <c r="B24" s="170"/>
      <c r="C24" s="9"/>
      <c r="D24" s="13"/>
      <c r="E24" s="15"/>
      <c r="F24" s="13"/>
      <c r="G24" s="10"/>
      <c r="H24" s="13"/>
      <c r="I24" s="13"/>
      <c r="J24" s="13"/>
      <c r="K24" s="13"/>
      <c r="L24" s="13"/>
      <c r="M24" s="13"/>
      <c r="N24" s="3"/>
      <c r="O24" s="2"/>
    </row>
    <row r="25" spans="1:15" ht="18" customHeight="1" x14ac:dyDescent="0.2">
      <c r="A25" s="2"/>
      <c r="B25" s="170"/>
      <c r="C25" s="12"/>
      <c r="D25" s="13"/>
      <c r="E25" s="8"/>
      <c r="F25" s="11"/>
      <c r="G25" s="10"/>
      <c r="H25" s="11"/>
      <c r="I25" s="11"/>
      <c r="J25" s="11"/>
      <c r="K25" s="11"/>
      <c r="L25" s="11"/>
      <c r="M25" s="11"/>
      <c r="N25" s="3"/>
      <c r="O25" s="2"/>
    </row>
    <row r="26" spans="1:15" x14ac:dyDescent="0.2">
      <c r="A26" s="2"/>
      <c r="B26" s="170"/>
      <c r="C26" s="12"/>
      <c r="D26" s="13"/>
      <c r="E26" s="8"/>
      <c r="F26" s="11"/>
      <c r="G26" s="10"/>
      <c r="H26" s="11"/>
      <c r="I26" s="11"/>
      <c r="J26" s="11"/>
      <c r="K26" s="11"/>
      <c r="L26" s="11"/>
      <c r="M26" s="11"/>
      <c r="N26" s="3"/>
      <c r="O26" s="2"/>
    </row>
    <row r="27" spans="1:15" ht="13.5" customHeight="1" x14ac:dyDescent="0.2">
      <c r="A27" s="2"/>
      <c r="B27" s="170"/>
      <c r="C27" s="12"/>
      <c r="D27" s="13"/>
      <c r="E27" s="8"/>
      <c r="F27" s="11"/>
      <c r="G27" s="10"/>
      <c r="H27" s="240"/>
      <c r="I27" s="241" t="s">
        <v>41</v>
      </c>
      <c r="J27" s="242"/>
      <c r="K27" s="242"/>
      <c r="L27" s="243"/>
      <c r="M27" s="243"/>
      <c r="N27" s="3"/>
      <c r="O27" s="2"/>
    </row>
    <row r="28" spans="1:15" ht="10.5" customHeight="1" x14ac:dyDescent="0.2">
      <c r="A28" s="2"/>
      <c r="B28" s="170"/>
      <c r="C28" s="9"/>
      <c r="D28" s="13"/>
      <c r="E28" s="15"/>
      <c r="F28" s="13"/>
      <c r="G28" s="10"/>
      <c r="H28" s="13"/>
      <c r="I28" s="244"/>
      <c r="J28" s="244"/>
      <c r="K28" s="244"/>
      <c r="L28" s="244"/>
      <c r="M28" s="383"/>
      <c r="N28" s="245"/>
      <c r="O28" s="2"/>
    </row>
    <row r="29" spans="1:15" ht="16.5" customHeight="1" x14ac:dyDescent="0.2">
      <c r="A29" s="2"/>
      <c r="B29" s="170"/>
      <c r="C29" s="9"/>
      <c r="D29" s="13"/>
      <c r="E29" s="15"/>
      <c r="F29" s="13"/>
      <c r="G29" s="10"/>
      <c r="H29" s="13"/>
      <c r="I29" s="600" t="s">
        <v>376</v>
      </c>
      <c r="J29" s="13"/>
      <c r="K29" s="13"/>
      <c r="L29" s="13"/>
      <c r="M29" s="383"/>
      <c r="N29" s="246"/>
      <c r="O29" s="2"/>
    </row>
    <row r="30" spans="1:15" ht="10.5" customHeight="1" x14ac:dyDescent="0.2">
      <c r="A30" s="2"/>
      <c r="B30" s="170"/>
      <c r="C30" s="9"/>
      <c r="D30" s="13"/>
      <c r="E30" s="15"/>
      <c r="F30" s="13"/>
      <c r="G30" s="10"/>
      <c r="H30" s="13"/>
      <c r="I30" s="13"/>
      <c r="J30" s="13"/>
      <c r="K30" s="13"/>
      <c r="L30" s="13"/>
      <c r="M30" s="383"/>
      <c r="N30" s="246"/>
      <c r="O30" s="2"/>
    </row>
    <row r="31" spans="1:15" ht="16.5" customHeight="1" x14ac:dyDescent="0.2">
      <c r="A31" s="2"/>
      <c r="B31" s="170"/>
      <c r="C31" s="12"/>
      <c r="D31" s="13"/>
      <c r="E31" s="8"/>
      <c r="F31" s="11"/>
      <c r="G31" s="10"/>
      <c r="H31" s="11"/>
      <c r="I31" s="1922" t="s">
        <v>45</v>
      </c>
      <c r="J31" s="1922"/>
      <c r="K31" s="1917">
        <f>+capa!H27</f>
        <v>44501</v>
      </c>
      <c r="L31" s="1918"/>
      <c r="M31" s="383"/>
      <c r="N31" s="247"/>
      <c r="O31" s="2"/>
    </row>
    <row r="32" spans="1:15" ht="10.5" customHeight="1" x14ac:dyDescent="0.2">
      <c r="A32" s="2"/>
      <c r="B32" s="170"/>
      <c r="C32" s="12"/>
      <c r="D32" s="13"/>
      <c r="E32" s="8"/>
      <c r="F32" s="11"/>
      <c r="G32" s="10"/>
      <c r="H32" s="11"/>
      <c r="I32" s="158"/>
      <c r="J32" s="158"/>
      <c r="K32" s="157"/>
      <c r="L32" s="157"/>
      <c r="M32" s="383"/>
      <c r="N32" s="247"/>
      <c r="O32" s="2"/>
    </row>
    <row r="33" spans="1:15" ht="16.5" customHeight="1" x14ac:dyDescent="0.2">
      <c r="A33" s="2"/>
      <c r="B33" s="170"/>
      <c r="C33" s="9"/>
      <c r="D33" s="13"/>
      <c r="E33" s="15"/>
      <c r="F33" s="13"/>
      <c r="G33" s="10"/>
      <c r="H33" s="13"/>
      <c r="I33" s="1915" t="s">
        <v>373</v>
      </c>
      <c r="J33" s="1916"/>
      <c r="K33" s="1916"/>
      <c r="L33" s="1916"/>
      <c r="M33" s="383"/>
      <c r="N33" s="246"/>
      <c r="O33" s="2"/>
    </row>
    <row r="34" spans="1:15" s="57" customFormat="1" ht="14.25" customHeight="1" x14ac:dyDescent="0.2">
      <c r="A34" s="2"/>
      <c r="B34" s="170"/>
      <c r="C34" s="9"/>
      <c r="D34" s="13"/>
      <c r="E34" s="15"/>
      <c r="F34" s="13"/>
      <c r="G34" s="838"/>
      <c r="H34" s="13"/>
      <c r="I34" s="136"/>
      <c r="J34" s="837"/>
      <c r="K34" s="837"/>
      <c r="L34" s="837"/>
      <c r="M34" s="383"/>
      <c r="N34" s="246"/>
      <c r="O34" s="2"/>
    </row>
    <row r="35" spans="1:15" s="57" customFormat="1" ht="20.25" customHeight="1" x14ac:dyDescent="0.2">
      <c r="A35" s="2"/>
      <c r="B35" s="170"/>
      <c r="C35" s="133"/>
      <c r="D35" s="13"/>
      <c r="E35" s="839"/>
      <c r="F35" s="11"/>
      <c r="G35" s="838"/>
      <c r="H35" s="11"/>
      <c r="I35" s="1925" t="s">
        <v>375</v>
      </c>
      <c r="J35" s="1925"/>
      <c r="K35" s="1925"/>
      <c r="L35" s="1925"/>
      <c r="M35" s="383"/>
      <c r="N35" s="247"/>
      <c r="O35" s="2"/>
    </row>
    <row r="36" spans="1:15" s="57" customFormat="1" ht="12.75" customHeight="1" x14ac:dyDescent="0.2">
      <c r="A36" s="2"/>
      <c r="B36" s="170"/>
      <c r="C36" s="133"/>
      <c r="D36" s="13"/>
      <c r="E36" s="839"/>
      <c r="F36" s="11"/>
      <c r="G36" s="838"/>
      <c r="H36" s="11"/>
      <c r="I36" s="834" t="s">
        <v>374</v>
      </c>
      <c r="J36" s="834"/>
      <c r="K36" s="834"/>
      <c r="L36" s="834"/>
      <c r="M36" s="383"/>
      <c r="N36" s="247"/>
      <c r="O36" s="2"/>
    </row>
    <row r="37" spans="1:15" s="57" customFormat="1" ht="12.75" customHeight="1" x14ac:dyDescent="0.2">
      <c r="A37" s="2"/>
      <c r="B37" s="170"/>
      <c r="C37" s="133"/>
      <c r="D37" s="13"/>
      <c r="E37" s="839"/>
      <c r="F37" s="11"/>
      <c r="G37" s="838"/>
      <c r="H37" s="11"/>
      <c r="I37" s="1926" t="s">
        <v>444</v>
      </c>
      <c r="J37" s="1926"/>
      <c r="K37" s="1926"/>
      <c r="L37" s="1926"/>
      <c r="M37" s="383"/>
      <c r="N37" s="247"/>
      <c r="O37" s="2"/>
    </row>
    <row r="38" spans="1:15" s="57" customFormat="1" ht="20.25" customHeight="1" x14ac:dyDescent="0.2">
      <c r="A38" s="2"/>
      <c r="B38" s="170"/>
      <c r="C38" s="9"/>
      <c r="D38" s="13"/>
      <c r="E38" s="15"/>
      <c r="F38" s="13"/>
      <c r="G38" s="281"/>
      <c r="H38" s="13"/>
      <c r="I38" s="1923" t="s">
        <v>422</v>
      </c>
      <c r="J38" s="1923"/>
      <c r="K38" s="1923"/>
      <c r="L38" s="834"/>
      <c r="M38" s="383"/>
      <c r="N38" s="246"/>
      <c r="O38" s="2"/>
    </row>
    <row r="39" spans="1:15" ht="19.5" customHeight="1" x14ac:dyDescent="0.2">
      <c r="A39" s="2"/>
      <c r="B39" s="170"/>
      <c r="C39" s="12"/>
      <c r="D39" s="13"/>
      <c r="E39" s="8"/>
      <c r="F39" s="11"/>
      <c r="G39" s="10"/>
      <c r="H39" s="11"/>
      <c r="I39" s="1923" t="s">
        <v>442</v>
      </c>
      <c r="J39" s="1923"/>
      <c r="K39" s="1923"/>
      <c r="L39" s="1923"/>
      <c r="M39" s="383"/>
      <c r="N39" s="247"/>
      <c r="O39" s="2"/>
    </row>
    <row r="40" spans="1:15" ht="14.25" customHeight="1" x14ac:dyDescent="0.2">
      <c r="A40" s="2"/>
      <c r="B40" s="170"/>
      <c r="C40" s="12"/>
      <c r="D40" s="13"/>
      <c r="E40" s="8"/>
      <c r="F40" s="11"/>
      <c r="G40" s="10"/>
      <c r="H40" s="11"/>
      <c r="I40" s="834"/>
      <c r="J40" s="834"/>
      <c r="K40" s="834"/>
      <c r="L40" s="834"/>
      <c r="M40" s="383"/>
      <c r="N40" s="247"/>
      <c r="O40" s="2"/>
    </row>
    <row r="41" spans="1:15" ht="12.75" customHeight="1" x14ac:dyDescent="0.2">
      <c r="A41" s="2"/>
      <c r="B41" s="170"/>
      <c r="C41" s="12"/>
      <c r="D41" s="13"/>
      <c r="E41" s="8"/>
      <c r="F41" s="11"/>
      <c r="G41" s="10"/>
      <c r="H41" s="11"/>
      <c r="I41" s="1924" t="s">
        <v>49</v>
      </c>
      <c r="J41" s="1924"/>
      <c r="K41" s="1924"/>
      <c r="L41" s="1924"/>
      <c r="M41" s="383"/>
      <c r="N41" s="247"/>
      <c r="O41" s="2"/>
    </row>
    <row r="42" spans="1:15" ht="14.25" customHeight="1" x14ac:dyDescent="0.2">
      <c r="A42" s="2"/>
      <c r="B42" s="170"/>
      <c r="C42" s="9"/>
      <c r="D42" s="13"/>
      <c r="E42" s="15"/>
      <c r="F42" s="13"/>
      <c r="G42" s="10"/>
      <c r="H42" s="13"/>
      <c r="I42" s="835"/>
      <c r="J42" s="835"/>
      <c r="K42" s="835"/>
      <c r="L42" s="835"/>
      <c r="M42" s="383"/>
      <c r="N42" s="246"/>
      <c r="O42" s="2"/>
    </row>
    <row r="43" spans="1:15" ht="15" customHeight="1" x14ac:dyDescent="0.2">
      <c r="A43" s="2"/>
      <c r="B43" s="170"/>
      <c r="C43" s="12"/>
      <c r="D43" s="13"/>
      <c r="E43" s="8"/>
      <c r="F43" s="11"/>
      <c r="G43" s="10"/>
      <c r="H43" s="11"/>
      <c r="I43" s="833" t="s">
        <v>23</v>
      </c>
      <c r="J43" s="833"/>
      <c r="K43" s="833"/>
      <c r="L43" s="833"/>
      <c r="M43" s="383"/>
      <c r="N43" s="247"/>
      <c r="O43" s="2"/>
    </row>
    <row r="44" spans="1:15" ht="14.25" customHeight="1" x14ac:dyDescent="0.2">
      <c r="A44" s="2"/>
      <c r="B44" s="170"/>
      <c r="C44" s="12"/>
      <c r="D44" s="13"/>
      <c r="E44" s="8"/>
      <c r="F44" s="11"/>
      <c r="G44" s="10"/>
      <c r="H44" s="11"/>
      <c r="I44" s="156"/>
      <c r="J44" s="156"/>
      <c r="K44" s="156"/>
      <c r="L44" s="156"/>
      <c r="M44" s="383"/>
      <c r="N44" s="247"/>
      <c r="O44" s="2"/>
    </row>
    <row r="45" spans="1:15" ht="16.5" customHeight="1" x14ac:dyDescent="0.2">
      <c r="A45" s="2"/>
      <c r="B45" s="170"/>
      <c r="C45" s="12"/>
      <c r="D45" s="13"/>
      <c r="E45" s="8"/>
      <c r="F45" s="11"/>
      <c r="G45" s="10"/>
      <c r="H45" s="11"/>
      <c r="I45" s="1922" t="s">
        <v>19</v>
      </c>
      <c r="J45" s="1922"/>
      <c r="K45" s="1922"/>
      <c r="L45" s="1922"/>
      <c r="M45" s="383"/>
      <c r="N45" s="247"/>
      <c r="O45" s="2"/>
    </row>
    <row r="46" spans="1:15" ht="14.25" customHeight="1" x14ac:dyDescent="0.2">
      <c r="A46" s="2"/>
      <c r="B46" s="170"/>
      <c r="C46" s="9"/>
      <c r="D46" s="13"/>
      <c r="E46" s="15"/>
      <c r="F46" s="13"/>
      <c r="G46" s="10"/>
      <c r="H46" s="13"/>
      <c r="I46" s="158"/>
      <c r="J46" s="158"/>
      <c r="K46" s="158"/>
      <c r="L46" s="158"/>
      <c r="M46" s="383"/>
      <c r="N46" s="246"/>
      <c r="O46" s="2"/>
    </row>
    <row r="47" spans="1:15" ht="16.5" customHeight="1" x14ac:dyDescent="0.2">
      <c r="A47" s="2"/>
      <c r="B47" s="170"/>
      <c r="C47" s="12"/>
      <c r="D47" s="13"/>
      <c r="E47" s="8"/>
      <c r="F47" s="467"/>
      <c r="G47" s="745"/>
      <c r="H47" s="467"/>
      <c r="I47" s="1921" t="s">
        <v>10</v>
      </c>
      <c r="J47" s="1921"/>
      <c r="K47" s="1921"/>
      <c r="L47" s="1921"/>
      <c r="M47" s="383"/>
      <c r="N47" s="247"/>
      <c r="O47" s="2"/>
    </row>
    <row r="48" spans="1:15" ht="12.75" customHeight="1" x14ac:dyDescent="0.2">
      <c r="A48" s="2"/>
      <c r="B48" s="170"/>
      <c r="C48" s="9"/>
      <c r="D48" s="13"/>
      <c r="E48" s="15"/>
      <c r="F48" s="836"/>
      <c r="G48" s="745"/>
      <c r="H48" s="836"/>
      <c r="I48" s="383"/>
      <c r="J48" s="383"/>
      <c r="K48" s="383"/>
      <c r="L48" s="383"/>
      <c r="M48" s="383"/>
      <c r="N48" s="246"/>
      <c r="O48" s="2"/>
    </row>
    <row r="49" spans="1:15" ht="16.5" customHeight="1" x14ac:dyDescent="0.2">
      <c r="A49" s="2"/>
      <c r="B49" s="170"/>
      <c r="C49" s="9"/>
      <c r="D49" s="13"/>
      <c r="E49" s="15"/>
      <c r="F49" s="836"/>
      <c r="G49" s="745"/>
      <c r="H49" s="836"/>
      <c r="I49" s="383"/>
      <c r="J49" s="383"/>
      <c r="K49" s="383"/>
      <c r="L49" s="383"/>
      <c r="M49" s="383"/>
      <c r="N49" s="246"/>
      <c r="O49" s="2"/>
    </row>
    <row r="50" spans="1:15" ht="14.65" customHeight="1" x14ac:dyDescent="0.2">
      <c r="A50" s="2"/>
      <c r="B50" s="170"/>
      <c r="C50" s="656"/>
      <c r="D50" s="13"/>
      <c r="E50" s="8"/>
      <c r="F50" s="467"/>
      <c r="G50" s="745"/>
      <c r="H50" s="467"/>
      <c r="I50" s="383"/>
      <c r="J50" s="383"/>
      <c r="K50" s="383"/>
      <c r="L50" s="383"/>
      <c r="M50" s="383"/>
      <c r="N50" s="247"/>
      <c r="O50" s="2"/>
    </row>
    <row r="51" spans="1:15" x14ac:dyDescent="0.2">
      <c r="A51" s="2"/>
      <c r="B51" s="277">
        <v>2</v>
      </c>
      <c r="C51" s="1920">
        <v>44501</v>
      </c>
      <c r="D51" s="1920"/>
      <c r="E51" s="1920"/>
      <c r="F51" s="1920"/>
      <c r="G51" s="1920"/>
      <c r="H51" s="192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O83"/>
  <sheetViews>
    <sheetView workbookViewId="0"/>
  </sheetViews>
  <sheetFormatPr defaultColWidth="9.28515625" defaultRowHeight="12.75" x14ac:dyDescent="0.2"/>
  <cols>
    <col min="1" max="1" width="1" style="320" customWidth="1"/>
    <col min="2" max="2" width="2.5703125" style="320" customWidth="1"/>
    <col min="3" max="3" width="1.28515625" style="320" customWidth="1"/>
    <col min="4" max="4" width="24.42578125" style="320" customWidth="1"/>
    <col min="5" max="10" width="7.5703125" style="331" customWidth="1"/>
    <col min="11" max="11" width="7.5703125" style="359" customWidth="1"/>
    <col min="12" max="12" width="7.5703125" style="331" customWidth="1"/>
    <col min="13" max="13" width="7.7109375" style="359" customWidth="1"/>
    <col min="14" max="14" width="2.5703125" style="320" customWidth="1"/>
    <col min="15" max="15" width="1" style="320" customWidth="1"/>
    <col min="16" max="16" width="9.28515625" style="342"/>
    <col min="17" max="17" width="10.28515625" style="342" bestFit="1" customWidth="1"/>
    <col min="18" max="41" width="9.28515625" style="342"/>
    <col min="42" max="16384" width="9.28515625" style="320"/>
  </cols>
  <sheetData>
    <row r="1" spans="1:41" ht="13.5" customHeight="1" x14ac:dyDescent="0.2">
      <c r="A1" s="315"/>
      <c r="B1" s="319"/>
      <c r="C1" s="319"/>
      <c r="D1" s="319"/>
      <c r="E1" s="319"/>
      <c r="F1" s="316"/>
      <c r="G1" s="316"/>
      <c r="H1" s="316"/>
      <c r="I1" s="316"/>
      <c r="J1" s="316"/>
      <c r="K1" s="2083" t="s">
        <v>303</v>
      </c>
      <c r="L1" s="2083"/>
      <c r="M1" s="2083"/>
      <c r="N1" s="315"/>
    </row>
    <row r="2" spans="1:41" ht="6" customHeight="1" x14ac:dyDescent="0.2">
      <c r="A2" s="315"/>
      <c r="B2" s="973"/>
      <c r="C2" s="972"/>
      <c r="D2" s="972"/>
      <c r="E2" s="965"/>
      <c r="F2" s="966"/>
      <c r="G2" s="966"/>
      <c r="H2" s="966"/>
      <c r="I2" s="966"/>
      <c r="J2" s="966"/>
      <c r="K2" s="967"/>
      <c r="L2" s="966"/>
      <c r="M2" s="967"/>
      <c r="N2" s="365"/>
      <c r="O2" s="315"/>
    </row>
    <row r="3" spans="1:41" ht="11.25" customHeight="1" thickBot="1" x14ac:dyDescent="0.25">
      <c r="A3" s="315"/>
      <c r="B3" s="377"/>
      <c r="C3" s="325"/>
      <c r="D3" s="325"/>
      <c r="E3" s="322"/>
      <c r="F3" s="322"/>
      <c r="G3" s="322"/>
      <c r="H3" s="322"/>
      <c r="I3" s="322" t="s">
        <v>33</v>
      </c>
      <c r="J3" s="322"/>
      <c r="K3" s="629"/>
      <c r="L3" s="322"/>
      <c r="M3" s="897" t="s">
        <v>71</v>
      </c>
      <c r="N3" s="430"/>
      <c r="O3" s="315"/>
    </row>
    <row r="4" spans="1:41" ht="15" thickBot="1" x14ac:dyDescent="0.25">
      <c r="A4" s="315"/>
      <c r="B4" s="377"/>
      <c r="C4" s="2216" t="s">
        <v>504</v>
      </c>
      <c r="D4" s="2217"/>
      <c r="E4" s="2217"/>
      <c r="F4" s="2217"/>
      <c r="G4" s="2217"/>
      <c r="H4" s="2217"/>
      <c r="I4" s="2217"/>
      <c r="J4" s="2217"/>
      <c r="K4" s="2217"/>
      <c r="L4" s="2217"/>
      <c r="M4" s="2218"/>
      <c r="N4" s="430"/>
      <c r="O4" s="315"/>
    </row>
    <row r="5" spans="1:41" ht="7.5" customHeight="1" x14ac:dyDescent="0.2">
      <c r="A5" s="315"/>
      <c r="B5" s="377"/>
      <c r="C5" s="1011" t="s">
        <v>76</v>
      </c>
      <c r="D5" s="341"/>
      <c r="E5" s="356"/>
      <c r="F5" s="356"/>
      <c r="G5" s="356"/>
      <c r="H5" s="356"/>
      <c r="I5" s="356"/>
      <c r="J5" s="356"/>
      <c r="K5" s="356"/>
      <c r="L5" s="356"/>
      <c r="M5" s="356"/>
      <c r="N5" s="430"/>
      <c r="O5" s="315"/>
    </row>
    <row r="6" spans="1:41" ht="12" customHeight="1" x14ac:dyDescent="0.2">
      <c r="A6" s="315"/>
      <c r="B6" s="377"/>
      <c r="C6" s="54"/>
      <c r="D6" s="323"/>
      <c r="E6" s="1164" t="s">
        <v>33</v>
      </c>
      <c r="F6" s="1035" t="s">
        <v>33</v>
      </c>
      <c r="G6" s="1447" t="s">
        <v>33</v>
      </c>
      <c r="H6" s="1035" t="s">
        <v>33</v>
      </c>
      <c r="I6" s="1035" t="s">
        <v>693</v>
      </c>
      <c r="J6" s="1035" t="s">
        <v>33</v>
      </c>
      <c r="K6" s="1165" t="s">
        <v>33</v>
      </c>
      <c r="L6" s="1165" t="s">
        <v>33</v>
      </c>
      <c r="M6" s="1165" t="s">
        <v>33</v>
      </c>
      <c r="N6" s="430"/>
      <c r="O6" s="315"/>
      <c r="P6" s="1781"/>
      <c r="Q6" s="1204"/>
    </row>
    <row r="7" spans="1:41" s="329" customFormat="1" ht="12.75" customHeight="1" x14ac:dyDescent="0.2">
      <c r="A7" s="327"/>
      <c r="B7" s="475"/>
      <c r="C7" s="334"/>
      <c r="D7" s="334"/>
      <c r="E7" s="698" t="s">
        <v>469</v>
      </c>
      <c r="F7" s="698" t="s">
        <v>100</v>
      </c>
      <c r="G7" s="699" t="s">
        <v>99</v>
      </c>
      <c r="H7" s="699" t="s">
        <v>98</v>
      </c>
      <c r="I7" s="698" t="s">
        <v>97</v>
      </c>
      <c r="J7" s="699" t="s">
        <v>96</v>
      </c>
      <c r="K7" s="699" t="s">
        <v>95</v>
      </c>
      <c r="L7" s="699" t="s">
        <v>94</v>
      </c>
      <c r="M7" s="699" t="s">
        <v>93</v>
      </c>
      <c r="N7" s="430"/>
      <c r="O7" s="315"/>
      <c r="P7" s="620"/>
      <c r="Q7" s="1782"/>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row>
    <row r="8" spans="1:41" ht="12.95" customHeight="1" x14ac:dyDescent="0.2">
      <c r="A8" s="315"/>
      <c r="B8" s="377"/>
      <c r="C8" s="2151" t="s">
        <v>449</v>
      </c>
      <c r="D8" s="2151"/>
      <c r="E8" s="351">
        <v>112715</v>
      </c>
      <c r="F8" s="351">
        <v>113391</v>
      </c>
      <c r="G8" s="351">
        <v>114102</v>
      </c>
      <c r="H8" s="351">
        <v>114919</v>
      </c>
      <c r="I8" s="351">
        <v>115630</v>
      </c>
      <c r="J8" s="351">
        <v>116466</v>
      </c>
      <c r="K8" s="351">
        <v>117264</v>
      </c>
      <c r="L8" s="351">
        <v>117978</v>
      </c>
      <c r="M8" s="351">
        <v>118267</v>
      </c>
      <c r="N8" s="430"/>
      <c r="O8" s="315"/>
      <c r="P8" s="1813"/>
      <c r="Q8" s="1783"/>
    </row>
    <row r="9" spans="1:41" ht="9.9499999999999993" customHeight="1" x14ac:dyDescent="0.2">
      <c r="A9" s="315"/>
      <c r="B9" s="377"/>
      <c r="C9" s="2232" t="s">
        <v>503</v>
      </c>
      <c r="D9" s="2232"/>
      <c r="E9" s="957"/>
      <c r="F9" s="957"/>
      <c r="G9" s="957"/>
      <c r="H9" s="957"/>
      <c r="I9" s="957"/>
      <c r="J9" s="957"/>
      <c r="K9" s="957"/>
      <c r="L9" s="957"/>
      <c r="M9" s="957"/>
      <c r="N9" s="430"/>
      <c r="O9" s="315"/>
    </row>
    <row r="10" spans="1:41" ht="9.9499999999999993" customHeight="1" x14ac:dyDescent="0.2">
      <c r="A10" s="315"/>
      <c r="B10" s="377"/>
      <c r="C10" s="887" t="s">
        <v>60</v>
      </c>
      <c r="D10" s="883"/>
      <c r="E10" s="962">
        <v>8291</v>
      </c>
      <c r="F10" s="962">
        <v>8334</v>
      </c>
      <c r="G10" s="962">
        <v>8378</v>
      </c>
      <c r="H10" s="962">
        <v>8424</v>
      </c>
      <c r="I10" s="962">
        <v>8472</v>
      </c>
      <c r="J10" s="962">
        <v>8544</v>
      </c>
      <c r="K10" s="962">
        <v>8601</v>
      </c>
      <c r="L10" s="962">
        <v>8649</v>
      </c>
      <c r="M10" s="962">
        <v>8664</v>
      </c>
      <c r="N10" s="430"/>
      <c r="O10" s="315">
        <v>24716</v>
      </c>
      <c r="P10" s="1813"/>
      <c r="Q10" s="1834"/>
      <c r="R10" s="1813"/>
    </row>
    <row r="11" spans="1:41" ht="9.9499999999999993" customHeight="1" x14ac:dyDescent="0.2">
      <c r="A11" s="315"/>
      <c r="B11" s="377"/>
      <c r="C11" s="887" t="s">
        <v>53</v>
      </c>
      <c r="D11" s="883"/>
      <c r="E11" s="962">
        <v>1667</v>
      </c>
      <c r="F11" s="962">
        <v>1685</v>
      </c>
      <c r="G11" s="962">
        <v>1698</v>
      </c>
      <c r="H11" s="962">
        <v>1704</v>
      </c>
      <c r="I11" s="962">
        <v>1711</v>
      </c>
      <c r="J11" s="962">
        <v>1716</v>
      </c>
      <c r="K11" s="962">
        <v>1731</v>
      </c>
      <c r="L11" s="962">
        <v>1736</v>
      </c>
      <c r="M11" s="962">
        <v>1735</v>
      </c>
      <c r="N11" s="430"/>
      <c r="O11" s="315">
        <v>5505</v>
      </c>
      <c r="P11" s="1813"/>
    </row>
    <row r="12" spans="1:41" ht="9.9499999999999993" customHeight="1" x14ac:dyDescent="0.2">
      <c r="A12" s="315"/>
      <c r="B12" s="377"/>
      <c r="C12" s="887" t="s">
        <v>62</v>
      </c>
      <c r="D12" s="883"/>
      <c r="E12" s="962">
        <v>9998</v>
      </c>
      <c r="F12" s="962">
        <v>10083</v>
      </c>
      <c r="G12" s="962">
        <v>10156</v>
      </c>
      <c r="H12" s="962">
        <v>10259</v>
      </c>
      <c r="I12" s="962">
        <v>10327</v>
      </c>
      <c r="J12" s="962">
        <v>10389</v>
      </c>
      <c r="K12" s="962">
        <v>10453</v>
      </c>
      <c r="L12" s="962">
        <v>10510</v>
      </c>
      <c r="M12" s="962">
        <v>10507</v>
      </c>
      <c r="N12" s="430"/>
      <c r="O12" s="315">
        <v>35834</v>
      </c>
      <c r="P12" s="1813"/>
    </row>
    <row r="13" spans="1:41" ht="9.9499999999999993" customHeight="1" x14ac:dyDescent="0.2">
      <c r="A13" s="315"/>
      <c r="B13" s="377"/>
      <c r="C13" s="887" t="s">
        <v>64</v>
      </c>
      <c r="D13" s="883"/>
      <c r="E13" s="962">
        <v>1829</v>
      </c>
      <c r="F13" s="962">
        <v>1850</v>
      </c>
      <c r="G13" s="962">
        <v>1865</v>
      </c>
      <c r="H13" s="962">
        <v>1885</v>
      </c>
      <c r="I13" s="962">
        <v>1897</v>
      </c>
      <c r="J13" s="962">
        <v>1909</v>
      </c>
      <c r="K13" s="962">
        <v>1918</v>
      </c>
      <c r="L13" s="962">
        <v>1922</v>
      </c>
      <c r="M13" s="962">
        <v>1913</v>
      </c>
      <c r="N13" s="430"/>
      <c r="O13" s="315">
        <v>3304</v>
      </c>
      <c r="P13" s="1813"/>
    </row>
    <row r="14" spans="1:41" ht="9.9499999999999993" customHeight="1" x14ac:dyDescent="0.2">
      <c r="A14" s="315"/>
      <c r="B14" s="377"/>
      <c r="C14" s="887" t="s">
        <v>73</v>
      </c>
      <c r="D14" s="883"/>
      <c r="E14" s="962">
        <v>2083</v>
      </c>
      <c r="F14" s="962">
        <v>2083</v>
      </c>
      <c r="G14" s="962">
        <v>2084</v>
      </c>
      <c r="H14" s="962">
        <v>2087</v>
      </c>
      <c r="I14" s="962">
        <v>2089</v>
      </c>
      <c r="J14" s="962">
        <v>2099</v>
      </c>
      <c r="K14" s="962">
        <v>2106</v>
      </c>
      <c r="L14" s="962">
        <v>2116</v>
      </c>
      <c r="M14" s="962">
        <v>2115</v>
      </c>
      <c r="N14" s="430"/>
      <c r="O14" s="315">
        <v>6334</v>
      </c>
      <c r="P14" s="1813"/>
    </row>
    <row r="15" spans="1:41" ht="9.9499999999999993" customHeight="1" x14ac:dyDescent="0.2">
      <c r="A15" s="315"/>
      <c r="B15" s="377"/>
      <c r="C15" s="887" t="s">
        <v>59</v>
      </c>
      <c r="D15" s="883"/>
      <c r="E15" s="962">
        <v>4257</v>
      </c>
      <c r="F15" s="962">
        <v>4264</v>
      </c>
      <c r="G15" s="962">
        <v>4285</v>
      </c>
      <c r="H15" s="962">
        <v>4305</v>
      </c>
      <c r="I15" s="962">
        <v>4325</v>
      </c>
      <c r="J15" s="962">
        <v>4356</v>
      </c>
      <c r="K15" s="962">
        <v>4373</v>
      </c>
      <c r="L15" s="962">
        <v>4384</v>
      </c>
      <c r="M15" s="962">
        <v>4385</v>
      </c>
      <c r="N15" s="430"/>
      <c r="O15" s="315">
        <v>14052</v>
      </c>
      <c r="P15" s="1813"/>
      <c r="R15" s="1449"/>
    </row>
    <row r="16" spans="1:41" ht="9.9499999999999993" customHeight="1" x14ac:dyDescent="0.2">
      <c r="A16" s="315"/>
      <c r="B16" s="377"/>
      <c r="C16" s="887" t="s">
        <v>54</v>
      </c>
      <c r="D16" s="883"/>
      <c r="E16" s="962">
        <v>1826</v>
      </c>
      <c r="F16" s="962">
        <v>1848</v>
      </c>
      <c r="G16" s="962">
        <v>1854</v>
      </c>
      <c r="H16" s="962">
        <v>1859</v>
      </c>
      <c r="I16" s="962">
        <v>1863</v>
      </c>
      <c r="J16" s="962">
        <v>1863</v>
      </c>
      <c r="K16" s="962">
        <v>1872</v>
      </c>
      <c r="L16" s="962">
        <v>1870</v>
      </c>
      <c r="M16" s="962">
        <v>1870</v>
      </c>
      <c r="N16" s="430"/>
      <c r="O16" s="315">
        <v>5973</v>
      </c>
      <c r="P16" s="1813"/>
    </row>
    <row r="17" spans="1:16" ht="9.9499999999999993" customHeight="1" x14ac:dyDescent="0.2">
      <c r="A17" s="315"/>
      <c r="B17" s="377"/>
      <c r="C17" s="887" t="s">
        <v>72</v>
      </c>
      <c r="D17" s="883"/>
      <c r="E17" s="962">
        <v>4267</v>
      </c>
      <c r="F17" s="962">
        <v>4310</v>
      </c>
      <c r="G17" s="962">
        <v>4338</v>
      </c>
      <c r="H17" s="962">
        <v>4361</v>
      </c>
      <c r="I17" s="962">
        <v>4403</v>
      </c>
      <c r="J17" s="962">
        <v>4433</v>
      </c>
      <c r="K17" s="962">
        <v>4468</v>
      </c>
      <c r="L17" s="962">
        <v>4488</v>
      </c>
      <c r="M17" s="962">
        <v>4498</v>
      </c>
      <c r="N17" s="430"/>
      <c r="O17" s="315">
        <v>26102</v>
      </c>
      <c r="P17" s="1813"/>
    </row>
    <row r="18" spans="1:16" ht="9.9499999999999993" customHeight="1" x14ac:dyDescent="0.2">
      <c r="A18" s="315"/>
      <c r="B18" s="377"/>
      <c r="C18" s="887" t="s">
        <v>74</v>
      </c>
      <c r="D18" s="883"/>
      <c r="E18" s="962">
        <v>2028</v>
      </c>
      <c r="F18" s="962">
        <v>2026</v>
      </c>
      <c r="G18" s="962">
        <v>2033</v>
      </c>
      <c r="H18" s="962">
        <v>2052</v>
      </c>
      <c r="I18" s="962">
        <v>2069</v>
      </c>
      <c r="J18" s="962">
        <v>2088</v>
      </c>
      <c r="K18" s="962">
        <v>2100</v>
      </c>
      <c r="L18" s="962">
        <v>2106</v>
      </c>
      <c r="M18" s="962">
        <v>2105</v>
      </c>
      <c r="N18" s="430"/>
      <c r="O18" s="315">
        <v>4393</v>
      </c>
      <c r="P18" s="1813"/>
    </row>
    <row r="19" spans="1:16" ht="9.9499999999999993" customHeight="1" x14ac:dyDescent="0.2">
      <c r="A19" s="315"/>
      <c r="B19" s="377"/>
      <c r="C19" s="887" t="s">
        <v>58</v>
      </c>
      <c r="D19" s="883"/>
      <c r="E19" s="962">
        <v>4411</v>
      </c>
      <c r="F19" s="962">
        <v>4425</v>
      </c>
      <c r="G19" s="962">
        <v>4447</v>
      </c>
      <c r="H19" s="962">
        <v>4455</v>
      </c>
      <c r="I19" s="962">
        <v>4482</v>
      </c>
      <c r="J19" s="962">
        <v>4520</v>
      </c>
      <c r="K19" s="962">
        <v>4542</v>
      </c>
      <c r="L19" s="962">
        <v>4572</v>
      </c>
      <c r="M19" s="962">
        <v>4583</v>
      </c>
      <c r="N19" s="430"/>
      <c r="O19" s="315">
        <v>16923</v>
      </c>
      <c r="P19" s="1813"/>
    </row>
    <row r="20" spans="1:16" ht="9.9499999999999993" customHeight="1" x14ac:dyDescent="0.2">
      <c r="A20" s="315"/>
      <c r="B20" s="377"/>
      <c r="C20" s="887" t="s">
        <v>57</v>
      </c>
      <c r="D20" s="883"/>
      <c r="E20" s="962">
        <v>20093</v>
      </c>
      <c r="F20" s="962">
        <v>20180</v>
      </c>
      <c r="G20" s="962">
        <v>20295</v>
      </c>
      <c r="H20" s="962">
        <v>20448</v>
      </c>
      <c r="I20" s="962">
        <v>20578</v>
      </c>
      <c r="J20" s="962">
        <v>20758</v>
      </c>
      <c r="K20" s="962">
        <v>20951</v>
      </c>
      <c r="L20" s="962">
        <v>21121</v>
      </c>
      <c r="M20" s="962">
        <v>21221</v>
      </c>
      <c r="N20" s="430"/>
      <c r="O20" s="315">
        <v>81201</v>
      </c>
      <c r="P20" s="1813"/>
    </row>
    <row r="21" spans="1:16" ht="9.9499999999999993" customHeight="1" x14ac:dyDescent="0.2">
      <c r="A21" s="315"/>
      <c r="B21" s="377"/>
      <c r="C21" s="887" t="s">
        <v>55</v>
      </c>
      <c r="D21" s="883"/>
      <c r="E21" s="962">
        <v>1430</v>
      </c>
      <c r="F21" s="962">
        <v>1439</v>
      </c>
      <c r="G21" s="962">
        <v>1452</v>
      </c>
      <c r="H21" s="962">
        <v>1461</v>
      </c>
      <c r="I21" s="962">
        <v>1468</v>
      </c>
      <c r="J21" s="962">
        <v>1473</v>
      </c>
      <c r="K21" s="962">
        <v>1478</v>
      </c>
      <c r="L21" s="962">
        <v>1488</v>
      </c>
      <c r="M21" s="962">
        <v>1496</v>
      </c>
      <c r="N21" s="430"/>
      <c r="O21" s="315">
        <v>4403</v>
      </c>
      <c r="P21" s="1813"/>
    </row>
    <row r="22" spans="1:16" ht="9.9499999999999993" customHeight="1" x14ac:dyDescent="0.2">
      <c r="A22" s="315"/>
      <c r="B22" s="377"/>
      <c r="C22" s="887" t="s">
        <v>61</v>
      </c>
      <c r="D22" s="883"/>
      <c r="E22" s="962">
        <v>19506</v>
      </c>
      <c r="F22" s="962">
        <v>19664</v>
      </c>
      <c r="G22" s="962">
        <v>19838</v>
      </c>
      <c r="H22" s="962">
        <v>20013</v>
      </c>
      <c r="I22" s="962">
        <v>20160</v>
      </c>
      <c r="J22" s="962">
        <v>20316</v>
      </c>
      <c r="K22" s="962">
        <v>20486</v>
      </c>
      <c r="L22" s="962">
        <v>20670</v>
      </c>
      <c r="M22" s="962">
        <v>20716</v>
      </c>
      <c r="N22" s="430"/>
      <c r="O22" s="315">
        <v>88638</v>
      </c>
      <c r="P22" s="1813"/>
    </row>
    <row r="23" spans="1:16" ht="9.9499999999999993" customHeight="1" x14ac:dyDescent="0.2">
      <c r="A23" s="315"/>
      <c r="B23" s="377"/>
      <c r="C23" s="887" t="s">
        <v>77</v>
      </c>
      <c r="D23" s="883"/>
      <c r="E23" s="962">
        <v>5102</v>
      </c>
      <c r="F23" s="962">
        <v>5143</v>
      </c>
      <c r="G23" s="962">
        <v>5188</v>
      </c>
      <c r="H23" s="962">
        <v>5241</v>
      </c>
      <c r="I23" s="962">
        <v>5271</v>
      </c>
      <c r="J23" s="962">
        <v>5321</v>
      </c>
      <c r="K23" s="962">
        <v>5371</v>
      </c>
      <c r="L23" s="962">
        <v>5399</v>
      </c>
      <c r="M23" s="962">
        <v>5437</v>
      </c>
      <c r="N23" s="430"/>
      <c r="O23" s="315">
        <v>18640</v>
      </c>
      <c r="P23" s="1813"/>
    </row>
    <row r="24" spans="1:16" ht="9.9499999999999993" customHeight="1" x14ac:dyDescent="0.2">
      <c r="A24" s="315"/>
      <c r="B24" s="377"/>
      <c r="C24" s="887" t="s">
        <v>56</v>
      </c>
      <c r="D24" s="883"/>
      <c r="E24" s="962">
        <v>8962</v>
      </c>
      <c r="F24" s="962">
        <v>9029</v>
      </c>
      <c r="G24" s="962">
        <v>9086</v>
      </c>
      <c r="H24" s="962">
        <v>9159</v>
      </c>
      <c r="I24" s="962">
        <v>9207</v>
      </c>
      <c r="J24" s="962">
        <v>9268</v>
      </c>
      <c r="K24" s="962">
        <v>9318</v>
      </c>
      <c r="L24" s="962">
        <v>9385</v>
      </c>
      <c r="M24" s="962">
        <v>9414</v>
      </c>
      <c r="N24" s="430"/>
      <c r="O24" s="315">
        <v>35533</v>
      </c>
      <c r="P24" s="1813"/>
    </row>
    <row r="25" spans="1:16" ht="9.9499999999999993" customHeight="1" x14ac:dyDescent="0.2">
      <c r="A25" s="315"/>
      <c r="B25" s="377"/>
      <c r="C25" s="887" t="s">
        <v>63</v>
      </c>
      <c r="D25" s="883"/>
      <c r="E25" s="962">
        <v>2883</v>
      </c>
      <c r="F25" s="962">
        <v>2888</v>
      </c>
      <c r="G25" s="962">
        <v>2899</v>
      </c>
      <c r="H25" s="962">
        <v>2901</v>
      </c>
      <c r="I25" s="962">
        <v>2918</v>
      </c>
      <c r="J25" s="962">
        <v>2936</v>
      </c>
      <c r="K25" s="962">
        <v>2957</v>
      </c>
      <c r="L25" s="962">
        <v>2969</v>
      </c>
      <c r="M25" s="962">
        <v>2981</v>
      </c>
      <c r="N25" s="430"/>
      <c r="O25" s="315">
        <v>6979</v>
      </c>
      <c r="P25" s="1813"/>
    </row>
    <row r="26" spans="1:16" ht="9.9499999999999993" customHeight="1" x14ac:dyDescent="0.2">
      <c r="A26" s="315"/>
      <c r="B26" s="377"/>
      <c r="C26" s="887" t="s">
        <v>65</v>
      </c>
      <c r="D26" s="883"/>
      <c r="E26" s="962">
        <v>2825</v>
      </c>
      <c r="F26" s="962">
        <v>2841</v>
      </c>
      <c r="G26" s="962">
        <v>2855</v>
      </c>
      <c r="H26" s="962">
        <v>2880</v>
      </c>
      <c r="I26" s="962">
        <v>2911</v>
      </c>
      <c r="J26" s="962">
        <v>2934</v>
      </c>
      <c r="K26" s="962">
        <v>2954</v>
      </c>
      <c r="L26" s="962">
        <v>2973</v>
      </c>
      <c r="M26" s="962">
        <v>2985</v>
      </c>
      <c r="N26" s="430"/>
      <c r="O26" s="315">
        <v>5622</v>
      </c>
      <c r="P26" s="1813"/>
    </row>
    <row r="27" spans="1:16" ht="9.9499999999999993" customHeight="1" x14ac:dyDescent="0.2">
      <c r="A27" s="315"/>
      <c r="B27" s="377"/>
      <c r="C27" s="887" t="s">
        <v>75</v>
      </c>
      <c r="D27" s="883"/>
      <c r="E27" s="962">
        <v>4215</v>
      </c>
      <c r="F27" s="962">
        <v>4224</v>
      </c>
      <c r="G27" s="962">
        <v>4239</v>
      </c>
      <c r="H27" s="962">
        <v>4261</v>
      </c>
      <c r="I27" s="962">
        <v>4288</v>
      </c>
      <c r="J27" s="962">
        <v>4312</v>
      </c>
      <c r="K27" s="962">
        <v>4325</v>
      </c>
      <c r="L27" s="962">
        <v>4345</v>
      </c>
      <c r="M27" s="962">
        <v>4347</v>
      </c>
      <c r="N27" s="430"/>
      <c r="O27" s="315">
        <v>12225</v>
      </c>
      <c r="P27" s="1813"/>
    </row>
    <row r="28" spans="1:16" ht="9.9499999999999993" customHeight="1" x14ac:dyDescent="0.2">
      <c r="A28" s="315"/>
      <c r="B28" s="377"/>
      <c r="C28" s="887" t="s">
        <v>126</v>
      </c>
      <c r="D28" s="883"/>
      <c r="E28" s="962">
        <v>3255</v>
      </c>
      <c r="F28" s="962">
        <v>3267</v>
      </c>
      <c r="G28" s="962">
        <v>3289</v>
      </c>
      <c r="H28" s="962">
        <v>3298</v>
      </c>
      <c r="I28" s="962">
        <v>3311</v>
      </c>
      <c r="J28" s="962">
        <v>3327</v>
      </c>
      <c r="K28" s="962">
        <v>3344</v>
      </c>
      <c r="L28" s="962">
        <v>3364</v>
      </c>
      <c r="M28" s="962">
        <v>3379</v>
      </c>
      <c r="N28" s="430"/>
      <c r="O28" s="315">
        <v>8291</v>
      </c>
      <c r="P28" s="1813"/>
    </row>
    <row r="29" spans="1:16" ht="9.9499999999999993" customHeight="1" x14ac:dyDescent="0.2">
      <c r="A29" s="315"/>
      <c r="B29" s="377"/>
      <c r="C29" s="887" t="s">
        <v>127</v>
      </c>
      <c r="D29" s="883"/>
      <c r="E29" s="962">
        <v>3492</v>
      </c>
      <c r="F29" s="962">
        <v>3523</v>
      </c>
      <c r="G29" s="962">
        <v>3539</v>
      </c>
      <c r="H29" s="962">
        <v>3582</v>
      </c>
      <c r="I29" s="962">
        <v>3597</v>
      </c>
      <c r="J29" s="962">
        <v>3624</v>
      </c>
      <c r="K29" s="962">
        <v>3636</v>
      </c>
      <c r="L29" s="962">
        <v>3637</v>
      </c>
      <c r="M29" s="962">
        <v>3642</v>
      </c>
      <c r="N29" s="430"/>
      <c r="O29" s="315">
        <v>12043</v>
      </c>
      <c r="P29" s="1813"/>
    </row>
    <row r="30" spans="1:16" ht="9.9499999999999993" customHeight="1" x14ac:dyDescent="0.2">
      <c r="A30" s="315"/>
      <c r="B30" s="377"/>
      <c r="C30" s="887" t="s">
        <v>498</v>
      </c>
      <c r="D30" s="883"/>
      <c r="E30" s="962">
        <v>295</v>
      </c>
      <c r="F30" s="962">
        <v>285</v>
      </c>
      <c r="G30" s="962">
        <v>284</v>
      </c>
      <c r="H30" s="962">
        <v>284</v>
      </c>
      <c r="I30" s="962">
        <v>283</v>
      </c>
      <c r="J30" s="962">
        <v>280</v>
      </c>
      <c r="K30" s="962">
        <v>280</v>
      </c>
      <c r="L30" s="962">
        <v>274</v>
      </c>
      <c r="M30" s="962">
        <v>274</v>
      </c>
      <c r="N30" s="430"/>
      <c r="O30" s="315"/>
      <c r="P30" s="1813"/>
    </row>
    <row r="31" spans="1:16" ht="9.75" customHeight="1" thickBot="1" x14ac:dyDescent="0.25">
      <c r="A31" s="315"/>
      <c r="B31" s="377"/>
      <c r="C31" s="887"/>
      <c r="D31" s="2215" t="s">
        <v>733</v>
      </c>
      <c r="E31" s="2215"/>
      <c r="F31" s="2215"/>
      <c r="G31" s="2215"/>
      <c r="H31" s="2215"/>
      <c r="I31" s="2215"/>
      <c r="J31" s="2215"/>
      <c r="K31" s="2215"/>
      <c r="L31" s="2215"/>
      <c r="M31" s="2215"/>
      <c r="N31" s="2215"/>
      <c r="O31" s="315"/>
    </row>
    <row r="32" spans="1:16" ht="13.5" customHeight="1" thickBot="1" x14ac:dyDescent="0.25">
      <c r="A32" s="315"/>
      <c r="B32" s="377"/>
      <c r="C32" s="2196" t="s">
        <v>505</v>
      </c>
      <c r="D32" s="2197"/>
      <c r="E32" s="2197"/>
      <c r="F32" s="2197"/>
      <c r="G32" s="2197"/>
      <c r="H32" s="2197"/>
      <c r="I32" s="2197"/>
      <c r="J32" s="2197"/>
      <c r="K32" s="2197"/>
      <c r="L32" s="2197"/>
      <c r="M32" s="2198"/>
      <c r="N32" s="430"/>
      <c r="O32" s="315"/>
    </row>
    <row r="33" spans="1:41" s="346" customFormat="1" ht="8.25" customHeight="1" x14ac:dyDescent="0.2">
      <c r="A33" s="343"/>
      <c r="B33" s="1012"/>
      <c r="C33" s="474" t="s">
        <v>76</v>
      </c>
      <c r="D33" s="1013"/>
      <c r="E33" s="1014"/>
      <c r="F33" s="1014"/>
      <c r="G33" s="1014"/>
      <c r="H33" s="1014"/>
      <c r="I33" s="1014"/>
      <c r="J33" s="1014"/>
      <c r="K33" s="1014"/>
      <c r="L33" s="1014"/>
      <c r="M33" s="1014"/>
      <c r="N33" s="490"/>
      <c r="O33" s="343"/>
      <c r="P33" s="492"/>
      <c r="Q33" s="342"/>
      <c r="R33" s="342"/>
      <c r="S33" s="342"/>
      <c r="T33" s="342"/>
      <c r="U33" s="342"/>
      <c r="V33" s="342"/>
      <c r="W33" s="492"/>
      <c r="X33" s="492"/>
      <c r="Y33" s="492"/>
      <c r="Z33" s="492"/>
      <c r="AA33" s="492"/>
      <c r="AB33" s="492"/>
      <c r="AC33" s="492"/>
      <c r="AD33" s="492"/>
      <c r="AE33" s="492"/>
      <c r="AF33" s="492"/>
      <c r="AG33" s="492"/>
      <c r="AH33" s="492"/>
      <c r="AI33" s="492"/>
      <c r="AJ33" s="492"/>
      <c r="AK33" s="492"/>
      <c r="AL33" s="492"/>
      <c r="AM33" s="492"/>
      <c r="AN33" s="492"/>
      <c r="AO33" s="492"/>
    </row>
    <row r="34" spans="1:41" s="353" customFormat="1" ht="12" customHeight="1" x14ac:dyDescent="0.2">
      <c r="A34" s="349"/>
      <c r="B34" s="630"/>
      <c r="C34" s="2232" t="s">
        <v>449</v>
      </c>
      <c r="D34" s="2232"/>
      <c r="E34" s="351">
        <v>254773</v>
      </c>
      <c r="F34" s="351">
        <v>268466</v>
      </c>
      <c r="G34" s="351">
        <v>269212</v>
      </c>
      <c r="H34" s="351">
        <v>276665</v>
      </c>
      <c r="I34" s="351">
        <v>241687</v>
      </c>
      <c r="J34" s="351">
        <v>240988</v>
      </c>
      <c r="K34" s="351">
        <v>231212</v>
      </c>
      <c r="L34" s="351">
        <v>234267</v>
      </c>
      <c r="M34" s="351">
        <v>216631</v>
      </c>
      <c r="N34" s="650"/>
      <c r="O34" s="349"/>
      <c r="P34" s="1840"/>
      <c r="Q34" s="1834"/>
      <c r="R34" s="1813"/>
      <c r="S34" s="342"/>
      <c r="T34" s="342"/>
      <c r="U34" s="342"/>
      <c r="V34" s="342"/>
      <c r="W34" s="1842"/>
      <c r="X34" s="1842"/>
      <c r="Y34" s="1842"/>
      <c r="Z34" s="1842"/>
      <c r="AA34" s="1842"/>
      <c r="AB34" s="1842"/>
      <c r="AC34" s="1842"/>
      <c r="AD34" s="1842"/>
      <c r="AE34" s="1842"/>
      <c r="AF34" s="1842"/>
      <c r="AG34" s="1842"/>
      <c r="AH34" s="1842"/>
      <c r="AI34" s="1842"/>
      <c r="AJ34" s="1842"/>
      <c r="AK34" s="1842"/>
      <c r="AL34" s="1842"/>
      <c r="AM34" s="1842"/>
      <c r="AN34" s="1842"/>
      <c r="AO34" s="1842"/>
    </row>
    <row r="35" spans="1:41" s="353" customFormat="1" ht="9.6" customHeight="1" x14ac:dyDescent="0.2">
      <c r="A35" s="349"/>
      <c r="B35" s="630"/>
      <c r="C35" s="1314" t="s">
        <v>299</v>
      </c>
      <c r="D35" s="1314"/>
      <c r="E35" s="51"/>
      <c r="F35" s="51"/>
      <c r="G35" s="51"/>
      <c r="H35" s="51"/>
      <c r="I35" s="51"/>
      <c r="J35" s="51"/>
      <c r="K35" s="51"/>
      <c r="L35" s="51"/>
      <c r="M35" s="51"/>
      <c r="N35" s="650"/>
      <c r="O35" s="349"/>
      <c r="P35" s="1842"/>
      <c r="Q35" s="1834"/>
      <c r="R35" s="342"/>
      <c r="S35" s="342"/>
      <c r="T35" s="342"/>
      <c r="U35" s="342"/>
      <c r="V35" s="342"/>
      <c r="W35" s="1842"/>
      <c r="X35" s="1842"/>
      <c r="Y35" s="1842"/>
      <c r="Z35" s="1842"/>
      <c r="AA35" s="1842"/>
      <c r="AB35" s="1842"/>
      <c r="AC35" s="1842"/>
      <c r="AD35" s="1842"/>
      <c r="AE35" s="1842"/>
      <c r="AF35" s="1842"/>
      <c r="AG35" s="1842"/>
      <c r="AH35" s="1842"/>
      <c r="AI35" s="1842"/>
      <c r="AJ35" s="1842"/>
      <c r="AK35" s="1842"/>
      <c r="AL35" s="1842"/>
      <c r="AM35" s="1842"/>
      <c r="AN35" s="1842"/>
      <c r="AO35" s="1842"/>
    </row>
    <row r="36" spans="1:41" s="329" customFormat="1" ht="12.75" customHeight="1" x14ac:dyDescent="0.2">
      <c r="A36" s="327"/>
      <c r="B36" s="970"/>
      <c r="C36" s="2233" t="s">
        <v>136</v>
      </c>
      <c r="D36" s="2233"/>
      <c r="E36" s="885">
        <v>207622</v>
      </c>
      <c r="F36" s="885">
        <v>208975</v>
      </c>
      <c r="G36" s="885">
        <v>209025</v>
      </c>
      <c r="H36" s="885">
        <v>195743</v>
      </c>
      <c r="I36" s="885">
        <v>173578</v>
      </c>
      <c r="J36" s="885">
        <v>168512</v>
      </c>
      <c r="K36" s="885">
        <v>164962</v>
      </c>
      <c r="L36" s="885">
        <v>165506</v>
      </c>
      <c r="M36" s="885">
        <v>149939</v>
      </c>
      <c r="N36" s="535"/>
      <c r="O36" s="327"/>
      <c r="P36" s="1837"/>
      <c r="Q36" s="1834"/>
      <c r="R36" s="1813"/>
      <c r="S36" s="342"/>
      <c r="T36" s="342"/>
      <c r="U36" s="342"/>
      <c r="V36" s="342"/>
      <c r="W36" s="620"/>
      <c r="X36" s="620"/>
      <c r="Y36" s="620"/>
      <c r="Z36" s="620"/>
      <c r="AA36" s="620"/>
      <c r="AB36" s="620"/>
      <c r="AC36" s="620"/>
      <c r="AD36" s="620"/>
      <c r="AE36" s="620"/>
      <c r="AF36" s="620"/>
      <c r="AG36" s="620"/>
      <c r="AH36" s="620"/>
      <c r="AI36" s="620"/>
      <c r="AJ36" s="620"/>
      <c r="AK36" s="620"/>
      <c r="AL36" s="620"/>
      <c r="AM36" s="620"/>
      <c r="AN36" s="620"/>
      <c r="AO36" s="620"/>
    </row>
    <row r="37" spans="1:41" s="329" customFormat="1" ht="23.25" customHeight="1" x14ac:dyDescent="0.2">
      <c r="A37" s="327"/>
      <c r="B37" s="970"/>
      <c r="C37" s="2233" t="s">
        <v>137</v>
      </c>
      <c r="D37" s="2233"/>
      <c r="E37" s="885">
        <v>10288</v>
      </c>
      <c r="F37" s="885">
        <v>10578</v>
      </c>
      <c r="G37" s="885">
        <v>10669</v>
      </c>
      <c r="H37" s="885">
        <v>9471</v>
      </c>
      <c r="I37" s="885">
        <v>7725</v>
      </c>
      <c r="J37" s="885">
        <v>7137</v>
      </c>
      <c r="K37" s="885">
        <v>6893</v>
      </c>
      <c r="L37" s="885">
        <v>6766</v>
      </c>
      <c r="M37" s="885">
        <v>5901</v>
      </c>
      <c r="N37" s="535"/>
      <c r="O37" s="327"/>
      <c r="P37" s="1837"/>
      <c r="Q37" s="1834"/>
      <c r="R37" s="1813"/>
      <c r="S37" s="1832"/>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row>
    <row r="38" spans="1:41" s="329" customFormat="1" ht="21.75" customHeight="1" x14ac:dyDescent="0.2">
      <c r="A38" s="327"/>
      <c r="B38" s="970"/>
      <c r="C38" s="2233" t="s">
        <v>139</v>
      </c>
      <c r="D38" s="2233"/>
      <c r="E38" s="885">
        <v>23168</v>
      </c>
      <c r="F38" s="885">
        <v>21396</v>
      </c>
      <c r="G38" s="885">
        <v>19131</v>
      </c>
      <c r="H38" s="885">
        <v>16591</v>
      </c>
      <c r="I38" s="885">
        <v>14067</v>
      </c>
      <c r="J38" s="885">
        <v>12943</v>
      </c>
      <c r="K38" s="885">
        <v>12686</v>
      </c>
      <c r="L38" s="885">
        <v>13468</v>
      </c>
      <c r="M38" s="885">
        <v>14155</v>
      </c>
      <c r="N38" s="535"/>
      <c r="O38" s="327"/>
      <c r="P38" s="1837"/>
      <c r="Q38" s="1834"/>
      <c r="R38" s="1813"/>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0"/>
    </row>
    <row r="39" spans="1:41" s="329" customFormat="1" ht="20.25" customHeight="1" x14ac:dyDescent="0.2">
      <c r="A39" s="327"/>
      <c r="B39" s="970"/>
      <c r="C39" s="2233" t="s">
        <v>140</v>
      </c>
      <c r="D39" s="2233"/>
      <c r="E39" s="885">
        <v>9</v>
      </c>
      <c r="F39" s="885">
        <v>11</v>
      </c>
      <c r="G39" s="885">
        <v>12</v>
      </c>
      <c r="H39" s="885">
        <v>11</v>
      </c>
      <c r="I39" s="885">
        <v>9</v>
      </c>
      <c r="J39" s="885">
        <v>11</v>
      </c>
      <c r="K39" s="885">
        <v>10</v>
      </c>
      <c r="L39" s="885">
        <v>10</v>
      </c>
      <c r="M39" s="885">
        <v>9</v>
      </c>
      <c r="N39" s="535"/>
      <c r="O39" s="327"/>
      <c r="P39" s="1837"/>
      <c r="Q39" s="1834"/>
      <c r="R39" s="1813"/>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row>
    <row r="40" spans="1:41" s="329" customFormat="1" ht="20.25" customHeight="1" x14ac:dyDescent="0.2">
      <c r="A40" s="327"/>
      <c r="B40" s="970"/>
      <c r="C40" s="2233" t="s">
        <v>433</v>
      </c>
      <c r="D40" s="2233"/>
      <c r="E40" s="885">
        <v>635</v>
      </c>
      <c r="F40" s="885">
        <v>340</v>
      </c>
      <c r="G40" s="885">
        <v>133</v>
      </c>
      <c r="H40" s="885">
        <v>52</v>
      </c>
      <c r="I40" s="885">
        <v>30</v>
      </c>
      <c r="J40" s="885">
        <v>53</v>
      </c>
      <c r="K40" s="885">
        <v>58</v>
      </c>
      <c r="L40" s="885">
        <v>66</v>
      </c>
      <c r="M40" s="885">
        <v>66</v>
      </c>
      <c r="N40" s="535"/>
      <c r="O40" s="327"/>
      <c r="P40" s="1837"/>
      <c r="Q40" s="1834"/>
      <c r="R40" s="1813"/>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row>
    <row r="41" spans="1:41" s="329" customFormat="1" ht="20.25" customHeight="1" x14ac:dyDescent="0.2">
      <c r="A41" s="327"/>
      <c r="B41" s="970"/>
      <c r="C41" s="2233" t="s">
        <v>501</v>
      </c>
      <c r="D41" s="2233"/>
      <c r="E41" s="885">
        <v>13220</v>
      </c>
      <c r="F41" s="885">
        <v>21285</v>
      </c>
      <c r="G41" s="885">
        <v>29478</v>
      </c>
      <c r="H41" s="885">
        <v>35743</v>
      </c>
      <c r="I41" s="885">
        <v>39096</v>
      </c>
      <c r="J41" s="885">
        <v>43120</v>
      </c>
      <c r="K41" s="885">
        <v>43618</v>
      </c>
      <c r="L41" s="885">
        <v>43571</v>
      </c>
      <c r="M41" s="885">
        <v>42051</v>
      </c>
      <c r="N41" s="535"/>
      <c r="O41" s="327"/>
      <c r="P41" s="1837"/>
      <c r="Q41" s="1813"/>
      <c r="R41" s="1834"/>
      <c r="S41" s="1832"/>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row>
    <row r="42" spans="1:41" ht="9.6" customHeight="1" x14ac:dyDescent="0.2">
      <c r="A42" s="315"/>
      <c r="B42" s="377"/>
      <c r="C42" s="2232" t="s">
        <v>503</v>
      </c>
      <c r="D42" s="2232"/>
      <c r="E42" s="351"/>
      <c r="F42" s="351"/>
      <c r="G42" s="351"/>
      <c r="H42" s="351"/>
      <c r="I42" s="351"/>
      <c r="J42" s="351"/>
      <c r="K42" s="351"/>
      <c r="L42" s="351"/>
      <c r="M42" s="351"/>
      <c r="N42" s="430"/>
      <c r="O42" s="315"/>
      <c r="Q42" s="1834"/>
      <c r="R42" s="1844"/>
    </row>
    <row r="43" spans="1:41" ht="9.9499999999999993" customHeight="1" x14ac:dyDescent="0.2">
      <c r="A43" s="315"/>
      <c r="B43" s="377"/>
      <c r="C43" s="887" t="s">
        <v>60</v>
      </c>
      <c r="D43" s="883"/>
      <c r="E43" s="884">
        <v>14759</v>
      </c>
      <c r="F43" s="884">
        <v>15506</v>
      </c>
      <c r="G43" s="884">
        <v>15341</v>
      </c>
      <c r="H43" s="884">
        <v>15968</v>
      </c>
      <c r="I43" s="884">
        <v>14257</v>
      </c>
      <c r="J43" s="884">
        <v>14739</v>
      </c>
      <c r="K43" s="884">
        <v>14157</v>
      </c>
      <c r="L43" s="884">
        <v>14782</v>
      </c>
      <c r="M43" s="884">
        <v>13340</v>
      </c>
      <c r="N43" s="430"/>
      <c r="O43" s="315">
        <v>24716</v>
      </c>
      <c r="P43" s="1813"/>
      <c r="R43" s="1844"/>
    </row>
    <row r="44" spans="1:41" ht="9.9499999999999993" customHeight="1" x14ac:dyDescent="0.2">
      <c r="A44" s="315"/>
      <c r="B44" s="377"/>
      <c r="C44" s="887" t="s">
        <v>53</v>
      </c>
      <c r="D44" s="883"/>
      <c r="E44" s="884">
        <v>4048</v>
      </c>
      <c r="F44" s="884">
        <v>4240</v>
      </c>
      <c r="G44" s="884">
        <v>4114</v>
      </c>
      <c r="H44" s="884">
        <v>4061</v>
      </c>
      <c r="I44" s="884">
        <v>3056</v>
      </c>
      <c r="J44" s="884">
        <v>2883</v>
      </c>
      <c r="K44" s="884">
        <v>2734</v>
      </c>
      <c r="L44" s="884">
        <v>2740</v>
      </c>
      <c r="M44" s="884">
        <v>2715</v>
      </c>
      <c r="N44" s="430"/>
      <c r="O44" s="315">
        <v>5505</v>
      </c>
      <c r="P44" s="1813"/>
      <c r="R44" s="1204"/>
      <c r="S44" s="1204"/>
      <c r="T44" s="1204"/>
    </row>
    <row r="45" spans="1:41" ht="9.9499999999999993" customHeight="1" x14ac:dyDescent="0.2">
      <c r="A45" s="315"/>
      <c r="B45" s="377"/>
      <c r="C45" s="887" t="s">
        <v>62</v>
      </c>
      <c r="D45" s="883"/>
      <c r="E45" s="884">
        <v>20114</v>
      </c>
      <c r="F45" s="884">
        <v>21224</v>
      </c>
      <c r="G45" s="884">
        <v>21026</v>
      </c>
      <c r="H45" s="884">
        <v>21428</v>
      </c>
      <c r="I45" s="884">
        <v>19482</v>
      </c>
      <c r="J45" s="884">
        <v>19556</v>
      </c>
      <c r="K45" s="884">
        <v>19009</v>
      </c>
      <c r="L45" s="884">
        <v>19893</v>
      </c>
      <c r="M45" s="884">
        <v>18183</v>
      </c>
      <c r="N45" s="430"/>
      <c r="O45" s="315">
        <v>35834</v>
      </c>
      <c r="P45" s="1813"/>
    </row>
    <row r="46" spans="1:41" ht="9.9499999999999993" customHeight="1" x14ac:dyDescent="0.2">
      <c r="A46" s="315"/>
      <c r="B46" s="377"/>
      <c r="C46" s="887" t="s">
        <v>64</v>
      </c>
      <c r="D46" s="883"/>
      <c r="E46" s="884">
        <v>1576</v>
      </c>
      <c r="F46" s="884">
        <v>1661</v>
      </c>
      <c r="G46" s="884">
        <v>1700</v>
      </c>
      <c r="H46" s="884">
        <v>1817</v>
      </c>
      <c r="I46" s="884">
        <v>1605</v>
      </c>
      <c r="J46" s="884">
        <v>1615</v>
      </c>
      <c r="K46" s="884">
        <v>1543</v>
      </c>
      <c r="L46" s="884">
        <v>1593</v>
      </c>
      <c r="M46" s="884">
        <v>1433</v>
      </c>
      <c r="N46" s="430"/>
      <c r="O46" s="315">
        <v>3304</v>
      </c>
      <c r="P46" s="1813"/>
    </row>
    <row r="47" spans="1:41" ht="9.9499999999999993" customHeight="1" x14ac:dyDescent="0.2">
      <c r="A47" s="315"/>
      <c r="B47" s="377"/>
      <c r="C47" s="887" t="s">
        <v>73</v>
      </c>
      <c r="D47" s="883"/>
      <c r="E47" s="884">
        <v>3229</v>
      </c>
      <c r="F47" s="884">
        <v>3420</v>
      </c>
      <c r="G47" s="884">
        <v>3402</v>
      </c>
      <c r="H47" s="884">
        <v>3483</v>
      </c>
      <c r="I47" s="884">
        <v>3053</v>
      </c>
      <c r="J47" s="884">
        <v>3055</v>
      </c>
      <c r="K47" s="884">
        <v>2863</v>
      </c>
      <c r="L47" s="884">
        <v>2952</v>
      </c>
      <c r="M47" s="884">
        <v>2684</v>
      </c>
      <c r="N47" s="430"/>
      <c r="O47" s="315">
        <v>6334</v>
      </c>
      <c r="P47" s="1813"/>
    </row>
    <row r="48" spans="1:41" ht="9.9499999999999993" customHeight="1" x14ac:dyDescent="0.2">
      <c r="A48" s="315"/>
      <c r="B48" s="377"/>
      <c r="C48" s="887" t="s">
        <v>59</v>
      </c>
      <c r="D48" s="883"/>
      <c r="E48" s="884">
        <v>7227</v>
      </c>
      <c r="F48" s="884">
        <v>7658</v>
      </c>
      <c r="G48" s="884">
        <v>7598</v>
      </c>
      <c r="H48" s="884">
        <v>7738</v>
      </c>
      <c r="I48" s="884">
        <v>6763</v>
      </c>
      <c r="J48" s="884">
        <v>6798</v>
      </c>
      <c r="K48" s="884">
        <v>6547</v>
      </c>
      <c r="L48" s="884">
        <v>6785</v>
      </c>
      <c r="M48" s="884">
        <v>6114</v>
      </c>
      <c r="N48" s="430"/>
      <c r="O48" s="315">
        <v>14052</v>
      </c>
      <c r="P48" s="1813"/>
    </row>
    <row r="49" spans="1:41" ht="9.9499999999999993" customHeight="1" x14ac:dyDescent="0.2">
      <c r="A49" s="315"/>
      <c r="B49" s="377"/>
      <c r="C49" s="887" t="s">
        <v>54</v>
      </c>
      <c r="D49" s="883"/>
      <c r="E49" s="884">
        <v>2872</v>
      </c>
      <c r="F49" s="884">
        <v>3063</v>
      </c>
      <c r="G49" s="884">
        <v>3099</v>
      </c>
      <c r="H49" s="884">
        <v>3166</v>
      </c>
      <c r="I49" s="884">
        <v>2696</v>
      </c>
      <c r="J49" s="884">
        <v>2724</v>
      </c>
      <c r="K49" s="884">
        <v>2596</v>
      </c>
      <c r="L49" s="884">
        <v>2669</v>
      </c>
      <c r="M49" s="884">
        <v>2529</v>
      </c>
      <c r="N49" s="430"/>
      <c r="O49" s="315">
        <v>5973</v>
      </c>
      <c r="P49" s="1813"/>
    </row>
    <row r="50" spans="1:41" ht="9.9499999999999993" customHeight="1" x14ac:dyDescent="0.2">
      <c r="A50" s="315"/>
      <c r="B50" s="377"/>
      <c r="C50" s="887" t="s">
        <v>72</v>
      </c>
      <c r="D50" s="883"/>
      <c r="E50" s="884">
        <v>24284</v>
      </c>
      <c r="F50" s="884">
        <v>24947</v>
      </c>
      <c r="G50" s="884">
        <v>24676</v>
      </c>
      <c r="H50" s="884">
        <v>24394</v>
      </c>
      <c r="I50" s="884">
        <v>16964</v>
      </c>
      <c r="J50" s="884">
        <v>14478</v>
      </c>
      <c r="K50" s="884">
        <v>12118</v>
      </c>
      <c r="L50" s="884">
        <v>11771</v>
      </c>
      <c r="M50" s="884">
        <v>11509</v>
      </c>
      <c r="N50" s="430"/>
      <c r="O50" s="315">
        <v>26102</v>
      </c>
      <c r="P50" s="1813"/>
    </row>
    <row r="51" spans="1:41" ht="9.9499999999999993" customHeight="1" x14ac:dyDescent="0.2">
      <c r="A51" s="315"/>
      <c r="B51" s="377"/>
      <c r="C51" s="887" t="s">
        <v>74</v>
      </c>
      <c r="D51" s="883"/>
      <c r="E51" s="884">
        <v>1948</v>
      </c>
      <c r="F51" s="884">
        <v>2024</v>
      </c>
      <c r="G51" s="884">
        <v>2077</v>
      </c>
      <c r="H51" s="884">
        <v>2160</v>
      </c>
      <c r="I51" s="884">
        <v>1952</v>
      </c>
      <c r="J51" s="884">
        <v>1960</v>
      </c>
      <c r="K51" s="884">
        <v>1916</v>
      </c>
      <c r="L51" s="884">
        <v>2058</v>
      </c>
      <c r="M51" s="884">
        <v>1934</v>
      </c>
      <c r="N51" s="430"/>
      <c r="O51" s="315">
        <v>4393</v>
      </c>
      <c r="P51" s="1813"/>
    </row>
    <row r="52" spans="1:41" ht="9.9499999999999993" customHeight="1" x14ac:dyDescent="0.2">
      <c r="A52" s="315"/>
      <c r="B52" s="377"/>
      <c r="C52" s="887" t="s">
        <v>58</v>
      </c>
      <c r="D52" s="883"/>
      <c r="E52" s="884">
        <v>8795</v>
      </c>
      <c r="F52" s="884">
        <v>9495</v>
      </c>
      <c r="G52" s="884">
        <v>9318</v>
      </c>
      <c r="H52" s="884">
        <v>9670</v>
      </c>
      <c r="I52" s="884">
        <v>8350</v>
      </c>
      <c r="J52" s="884">
        <v>8295</v>
      </c>
      <c r="K52" s="884">
        <v>8208</v>
      </c>
      <c r="L52" s="884">
        <v>8360</v>
      </c>
      <c r="M52" s="884">
        <v>7399</v>
      </c>
      <c r="N52" s="430"/>
      <c r="O52" s="315">
        <v>16923</v>
      </c>
      <c r="P52" s="1813"/>
    </row>
    <row r="53" spans="1:41" ht="9.9499999999999993" customHeight="1" x14ac:dyDescent="0.2">
      <c r="A53" s="315"/>
      <c r="B53" s="377"/>
      <c r="C53" s="887" t="s">
        <v>57</v>
      </c>
      <c r="D53" s="883"/>
      <c r="E53" s="884">
        <v>56775</v>
      </c>
      <c r="F53" s="884">
        <v>60008</v>
      </c>
      <c r="G53" s="884">
        <v>61172</v>
      </c>
      <c r="H53" s="884">
        <v>63329</v>
      </c>
      <c r="I53" s="884">
        <v>57956</v>
      </c>
      <c r="J53" s="884">
        <v>58251</v>
      </c>
      <c r="K53" s="884">
        <v>55823</v>
      </c>
      <c r="L53" s="884">
        <v>55311</v>
      </c>
      <c r="M53" s="884">
        <v>51767</v>
      </c>
      <c r="N53" s="430"/>
      <c r="O53" s="315">
        <v>81201</v>
      </c>
      <c r="P53" s="1813"/>
    </row>
    <row r="54" spans="1:41" ht="9.9499999999999993" customHeight="1" x14ac:dyDescent="0.2">
      <c r="A54" s="315"/>
      <c r="B54" s="377"/>
      <c r="C54" s="887" t="s">
        <v>55</v>
      </c>
      <c r="D54" s="883"/>
      <c r="E54" s="884">
        <v>2304</v>
      </c>
      <c r="F54" s="884">
        <v>2452</v>
      </c>
      <c r="G54" s="884">
        <v>2422</v>
      </c>
      <c r="H54" s="884">
        <v>2478</v>
      </c>
      <c r="I54" s="884">
        <v>2071</v>
      </c>
      <c r="J54" s="884">
        <v>2076</v>
      </c>
      <c r="K54" s="884">
        <v>2057</v>
      </c>
      <c r="L54" s="884">
        <v>2120</v>
      </c>
      <c r="M54" s="884">
        <v>1937</v>
      </c>
      <c r="N54" s="430"/>
      <c r="O54" s="315">
        <v>4403</v>
      </c>
      <c r="P54" s="1813"/>
    </row>
    <row r="55" spans="1:41" ht="9.9499999999999993" customHeight="1" x14ac:dyDescent="0.2">
      <c r="A55" s="315"/>
      <c r="B55" s="377"/>
      <c r="C55" s="887" t="s">
        <v>61</v>
      </c>
      <c r="D55" s="883"/>
      <c r="E55" s="884">
        <v>49849</v>
      </c>
      <c r="F55" s="884">
        <v>52646</v>
      </c>
      <c r="G55" s="884">
        <v>52851</v>
      </c>
      <c r="H55" s="884">
        <v>54440</v>
      </c>
      <c r="I55" s="884">
        <v>48637</v>
      </c>
      <c r="J55" s="884">
        <v>49080</v>
      </c>
      <c r="K55" s="884">
        <v>47325</v>
      </c>
      <c r="L55" s="884">
        <v>48583</v>
      </c>
      <c r="M55" s="884">
        <v>44392</v>
      </c>
      <c r="N55" s="430"/>
      <c r="O55" s="315">
        <v>88638</v>
      </c>
      <c r="P55" s="1813"/>
    </row>
    <row r="56" spans="1:41" ht="9.9499999999999993" customHeight="1" x14ac:dyDescent="0.2">
      <c r="A56" s="315"/>
      <c r="B56" s="377"/>
      <c r="C56" s="887" t="s">
        <v>77</v>
      </c>
      <c r="D56" s="883"/>
      <c r="E56" s="884">
        <v>8509</v>
      </c>
      <c r="F56" s="884">
        <v>9101</v>
      </c>
      <c r="G56" s="884">
        <v>8907</v>
      </c>
      <c r="H56" s="884">
        <v>9183</v>
      </c>
      <c r="I56" s="884">
        <v>7602</v>
      </c>
      <c r="J56" s="884">
        <v>7577</v>
      </c>
      <c r="K56" s="884">
        <v>7515</v>
      </c>
      <c r="L56" s="884">
        <v>7681</v>
      </c>
      <c r="M56" s="884">
        <v>7070</v>
      </c>
      <c r="N56" s="430"/>
      <c r="O56" s="315">
        <v>18640</v>
      </c>
      <c r="P56" s="1813"/>
    </row>
    <row r="57" spans="1:41" ht="9.9499999999999993" customHeight="1" x14ac:dyDescent="0.2">
      <c r="A57" s="315"/>
      <c r="B57" s="377"/>
      <c r="C57" s="887" t="s">
        <v>56</v>
      </c>
      <c r="D57" s="883"/>
      <c r="E57" s="884">
        <v>22994</v>
      </c>
      <c r="F57" s="884">
        <v>24380</v>
      </c>
      <c r="G57" s="884">
        <v>24941</v>
      </c>
      <c r="H57" s="884">
        <v>25841</v>
      </c>
      <c r="I57" s="884">
        <v>23116</v>
      </c>
      <c r="J57" s="884">
        <v>23259</v>
      </c>
      <c r="K57" s="884">
        <v>22574</v>
      </c>
      <c r="L57" s="884">
        <v>22474</v>
      </c>
      <c r="M57" s="884">
        <v>20935</v>
      </c>
      <c r="N57" s="430"/>
      <c r="O57" s="315">
        <v>35533</v>
      </c>
      <c r="P57" s="1813"/>
    </row>
    <row r="58" spans="1:41" ht="9.9499999999999993" customHeight="1" x14ac:dyDescent="0.2">
      <c r="A58" s="315"/>
      <c r="B58" s="377"/>
      <c r="C58" s="887" t="s">
        <v>63</v>
      </c>
      <c r="D58" s="883"/>
      <c r="E58" s="884">
        <v>3680</v>
      </c>
      <c r="F58" s="884">
        <v>4045</v>
      </c>
      <c r="G58" s="884">
        <v>4062</v>
      </c>
      <c r="H58" s="884">
        <v>4288</v>
      </c>
      <c r="I58" s="884">
        <v>3806</v>
      </c>
      <c r="J58" s="884">
        <v>3956</v>
      </c>
      <c r="K58" s="884">
        <v>3885</v>
      </c>
      <c r="L58" s="884">
        <v>3949</v>
      </c>
      <c r="M58" s="884">
        <v>3586</v>
      </c>
      <c r="N58" s="430"/>
      <c r="O58" s="315">
        <v>6979</v>
      </c>
      <c r="P58" s="1813"/>
    </row>
    <row r="59" spans="1:41" ht="9.9499999999999993" customHeight="1" x14ac:dyDescent="0.2">
      <c r="A59" s="315"/>
      <c r="B59" s="377"/>
      <c r="C59" s="887" t="s">
        <v>65</v>
      </c>
      <c r="D59" s="883"/>
      <c r="E59" s="884">
        <v>2878</v>
      </c>
      <c r="F59" s="884">
        <v>2986</v>
      </c>
      <c r="G59" s="884">
        <v>2969</v>
      </c>
      <c r="H59" s="884">
        <v>3062</v>
      </c>
      <c r="I59" s="884">
        <v>2717</v>
      </c>
      <c r="J59" s="884">
        <v>2702</v>
      </c>
      <c r="K59" s="884">
        <v>2620</v>
      </c>
      <c r="L59" s="884">
        <v>2760</v>
      </c>
      <c r="M59" s="884">
        <v>2522</v>
      </c>
      <c r="N59" s="430"/>
      <c r="O59" s="315">
        <v>5622</v>
      </c>
      <c r="P59" s="1813"/>
    </row>
    <row r="60" spans="1:41" ht="9.9499999999999993" customHeight="1" x14ac:dyDescent="0.2">
      <c r="A60" s="315"/>
      <c r="B60" s="377"/>
      <c r="C60" s="887" t="s">
        <v>75</v>
      </c>
      <c r="D60" s="883"/>
      <c r="E60" s="884">
        <v>6722</v>
      </c>
      <c r="F60" s="884">
        <v>7086</v>
      </c>
      <c r="G60" s="884">
        <v>7116</v>
      </c>
      <c r="H60" s="884">
        <v>7300</v>
      </c>
      <c r="I60" s="884">
        <v>6511</v>
      </c>
      <c r="J60" s="884">
        <v>6483</v>
      </c>
      <c r="K60" s="884">
        <v>6289</v>
      </c>
      <c r="L60" s="884">
        <v>6574</v>
      </c>
      <c r="M60" s="884">
        <v>5965</v>
      </c>
      <c r="N60" s="430"/>
      <c r="O60" s="315">
        <v>12225</v>
      </c>
      <c r="P60" s="1813"/>
    </row>
    <row r="61" spans="1:41" ht="9.9499999999999993" customHeight="1" x14ac:dyDescent="0.2">
      <c r="A61" s="315"/>
      <c r="B61" s="377"/>
      <c r="C61" s="887" t="s">
        <v>126</v>
      </c>
      <c r="D61" s="883"/>
      <c r="E61" s="884">
        <v>4745</v>
      </c>
      <c r="F61" s="884">
        <v>4870</v>
      </c>
      <c r="G61" s="884">
        <v>4760</v>
      </c>
      <c r="H61" s="884">
        <v>4917</v>
      </c>
      <c r="I61" s="884">
        <v>4052</v>
      </c>
      <c r="J61" s="884">
        <v>4498</v>
      </c>
      <c r="K61" s="884">
        <v>4897</v>
      </c>
      <c r="L61" s="884">
        <v>4993</v>
      </c>
      <c r="M61" s="884">
        <v>4907</v>
      </c>
      <c r="N61" s="430"/>
      <c r="O61" s="315">
        <v>8291</v>
      </c>
      <c r="P61" s="1813"/>
    </row>
    <row r="62" spans="1:41" ht="9.9499999999999993" customHeight="1" x14ac:dyDescent="0.2">
      <c r="A62" s="315"/>
      <c r="B62" s="377"/>
      <c r="C62" s="887" t="s">
        <v>127</v>
      </c>
      <c r="D62" s="883"/>
      <c r="E62" s="884">
        <v>7204</v>
      </c>
      <c r="F62" s="884">
        <v>7377</v>
      </c>
      <c r="G62" s="884">
        <v>7439</v>
      </c>
      <c r="H62" s="884">
        <v>7758</v>
      </c>
      <c r="I62" s="884">
        <v>6896</v>
      </c>
      <c r="J62" s="884">
        <v>6872</v>
      </c>
      <c r="K62" s="884">
        <v>6433</v>
      </c>
      <c r="L62" s="884">
        <v>6138</v>
      </c>
      <c r="M62" s="884">
        <v>5643</v>
      </c>
      <c r="N62" s="430"/>
      <c r="O62" s="315">
        <v>12043</v>
      </c>
      <c r="P62" s="1813"/>
    </row>
    <row r="63" spans="1:41" ht="9.9499999999999993" customHeight="1" x14ac:dyDescent="0.2">
      <c r="A63" s="315"/>
      <c r="B63" s="377"/>
      <c r="C63" s="887" t="s">
        <v>498</v>
      </c>
      <c r="D63" s="883"/>
      <c r="E63" s="884">
        <v>261</v>
      </c>
      <c r="F63" s="884">
        <v>277</v>
      </c>
      <c r="G63" s="884">
        <v>222</v>
      </c>
      <c r="H63" s="884">
        <v>184</v>
      </c>
      <c r="I63" s="884">
        <v>145</v>
      </c>
      <c r="J63" s="884">
        <v>131</v>
      </c>
      <c r="K63" s="884">
        <v>103</v>
      </c>
      <c r="L63" s="884">
        <v>81</v>
      </c>
      <c r="M63" s="884">
        <v>67</v>
      </c>
      <c r="N63" s="430"/>
      <c r="O63" s="315"/>
      <c r="P63" s="1813"/>
    </row>
    <row r="64" spans="1:41" s="353" customFormat="1" ht="9.6" customHeight="1" x14ac:dyDescent="0.2">
      <c r="A64" s="349"/>
      <c r="B64" s="630"/>
      <c r="C64" s="1314" t="s">
        <v>141</v>
      </c>
      <c r="D64" s="1314"/>
      <c r="E64" s="351"/>
      <c r="F64" s="351"/>
      <c r="G64" s="351"/>
      <c r="H64" s="351"/>
      <c r="I64" s="351"/>
      <c r="J64" s="351"/>
      <c r="K64" s="351"/>
      <c r="L64" s="351"/>
      <c r="M64" s="351"/>
      <c r="N64" s="650"/>
      <c r="O64" s="349"/>
      <c r="P64" s="1813"/>
      <c r="Q64" s="1842"/>
      <c r="R64" s="1842"/>
      <c r="S64" s="1842"/>
      <c r="T64" s="1842"/>
      <c r="U64" s="1842"/>
      <c r="V64" s="1842"/>
      <c r="W64" s="1842"/>
      <c r="X64" s="1842"/>
      <c r="Y64" s="1842"/>
      <c r="Z64" s="1842"/>
      <c r="AA64" s="1842"/>
      <c r="AB64" s="1842"/>
      <c r="AC64" s="1842"/>
      <c r="AD64" s="1842"/>
      <c r="AE64" s="1842"/>
      <c r="AF64" s="1842"/>
      <c r="AG64" s="1842"/>
      <c r="AH64" s="1842"/>
      <c r="AI64" s="1842"/>
      <c r="AJ64" s="1842"/>
      <c r="AK64" s="1842"/>
      <c r="AL64" s="1842"/>
      <c r="AM64" s="1842"/>
      <c r="AN64" s="1842"/>
      <c r="AO64" s="1842"/>
    </row>
    <row r="65" spans="1:41" s="329" customFormat="1" ht="9.9499999999999993" customHeight="1" x14ac:dyDescent="0.2">
      <c r="A65" s="327"/>
      <c r="B65" s="970"/>
      <c r="C65" s="2233" t="s">
        <v>142</v>
      </c>
      <c r="D65" s="2233"/>
      <c r="E65" s="1010">
        <v>526.35154398509405</v>
      </c>
      <c r="F65" s="1010">
        <v>524.60369195815497</v>
      </c>
      <c r="G65" s="1010">
        <v>527.39221491400303</v>
      </c>
      <c r="H65" s="1010">
        <v>522.89035539370695</v>
      </c>
      <c r="I65" s="1010">
        <v>532.02331043870799</v>
      </c>
      <c r="J65" s="1010">
        <v>534.61054684406304</v>
      </c>
      <c r="K65" s="1010">
        <v>538.47273856893196</v>
      </c>
      <c r="L65" s="1010">
        <v>545.08718556177405</v>
      </c>
      <c r="M65" s="1010">
        <v>543.97168099210205</v>
      </c>
      <c r="N65" s="535"/>
      <c r="O65" s="327">
        <v>491.25</v>
      </c>
      <c r="P65" s="1847"/>
      <c r="Q65" s="620"/>
      <c r="R65" s="1832"/>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row>
    <row r="66" spans="1:41" s="329" customFormat="1" ht="20.100000000000001" customHeight="1" thickBot="1" x14ac:dyDescent="0.25">
      <c r="A66" s="327"/>
      <c r="B66" s="970"/>
      <c r="C66" s="2215" t="s">
        <v>708</v>
      </c>
      <c r="D66" s="2215"/>
      <c r="E66" s="2215"/>
      <c r="F66" s="2215"/>
      <c r="G66" s="2215"/>
      <c r="H66" s="2215"/>
      <c r="I66" s="2215"/>
      <c r="J66" s="2215"/>
      <c r="K66" s="2215"/>
      <c r="L66" s="2215"/>
      <c r="M66" s="2215"/>
      <c r="N66" s="535"/>
      <c r="O66" s="327"/>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row>
    <row r="67" spans="1:41" ht="15" thickBot="1" x14ac:dyDescent="0.25">
      <c r="A67" s="315"/>
      <c r="B67" s="377"/>
      <c r="C67" s="2216" t="s">
        <v>545</v>
      </c>
      <c r="D67" s="2217"/>
      <c r="E67" s="2217"/>
      <c r="F67" s="2217"/>
      <c r="G67" s="2217"/>
      <c r="H67" s="2217"/>
      <c r="I67" s="2217"/>
      <c r="J67" s="2217"/>
      <c r="K67" s="2217"/>
      <c r="L67" s="2217"/>
      <c r="M67" s="2218"/>
      <c r="N67" s="430"/>
      <c r="O67" s="315"/>
      <c r="S67" s="1449"/>
    </row>
    <row r="68" spans="1:41" ht="8.25" customHeight="1" x14ac:dyDescent="0.2">
      <c r="A68" s="315"/>
      <c r="B68" s="377"/>
      <c r="C68" s="1015" t="s">
        <v>76</v>
      </c>
      <c r="D68" s="341"/>
      <c r="E68" s="356"/>
      <c r="F68" s="356"/>
      <c r="G68" s="356"/>
      <c r="H68" s="356"/>
      <c r="I68" s="356"/>
      <c r="J68" s="356"/>
      <c r="K68" s="356"/>
      <c r="L68" s="356"/>
      <c r="M68" s="356"/>
      <c r="N68" s="430"/>
      <c r="O68" s="315"/>
    </row>
    <row r="69" spans="1:41" ht="10.5" customHeight="1" x14ac:dyDescent="0.2">
      <c r="A69" s="315"/>
      <c r="B69" s="377"/>
      <c r="C69" s="2234" t="s">
        <v>138</v>
      </c>
      <c r="D69" s="2234"/>
      <c r="E69" s="1286">
        <v>302423</v>
      </c>
      <c r="F69" s="1286">
        <v>231444</v>
      </c>
      <c r="G69" s="1286">
        <v>207435</v>
      </c>
      <c r="H69" s="1286">
        <v>179042</v>
      </c>
      <c r="I69" s="1286">
        <v>173354</v>
      </c>
      <c r="J69" s="1286">
        <v>222022</v>
      </c>
      <c r="K69" s="1286">
        <v>200867</v>
      </c>
      <c r="L69" s="1286">
        <v>207552</v>
      </c>
      <c r="M69" s="1286">
        <v>172181</v>
      </c>
      <c r="N69" s="430"/>
      <c r="O69" s="315"/>
      <c r="P69" s="1813"/>
      <c r="Q69" s="1834"/>
      <c r="R69" s="1813"/>
      <c r="S69" s="1449"/>
    </row>
    <row r="70" spans="1:41" ht="10.5" customHeight="1" x14ac:dyDescent="0.2">
      <c r="A70" s="315"/>
      <c r="B70" s="377"/>
      <c r="C70" s="2234" t="s">
        <v>544</v>
      </c>
      <c r="D70" s="2234"/>
      <c r="E70" s="1286">
        <f t="shared" ref="E70:M70" si="0">+E71+E72</f>
        <v>130972</v>
      </c>
      <c r="F70" s="1286">
        <f t="shared" si="0"/>
        <v>123114</v>
      </c>
      <c r="G70" s="1286">
        <f t="shared" si="0"/>
        <v>144612</v>
      </c>
      <c r="H70" s="1286">
        <f t="shared" si="0"/>
        <v>142355</v>
      </c>
      <c r="I70" s="1286">
        <f t="shared" si="0"/>
        <v>142700</v>
      </c>
      <c r="J70" s="1286">
        <f t="shared" si="0"/>
        <v>164127</v>
      </c>
      <c r="K70" s="1286">
        <f t="shared" si="0"/>
        <v>138412</v>
      </c>
      <c r="L70" s="1286">
        <f t="shared" si="0"/>
        <v>153016</v>
      </c>
      <c r="M70" s="1286">
        <f t="shared" si="0"/>
        <v>139899</v>
      </c>
      <c r="N70" s="430"/>
      <c r="O70" s="315"/>
      <c r="P70" s="1813"/>
      <c r="Q70" s="1834"/>
      <c r="T70" s="1844"/>
    </row>
    <row r="71" spans="1:41" ht="10.5" customHeight="1" x14ac:dyDescent="0.2">
      <c r="A71" s="315"/>
      <c r="B71" s="377"/>
      <c r="C71" s="887" t="s">
        <v>70</v>
      </c>
      <c r="D71" s="886"/>
      <c r="E71" s="884">
        <v>54336</v>
      </c>
      <c r="F71" s="884">
        <v>51719</v>
      </c>
      <c r="G71" s="884">
        <v>59634</v>
      </c>
      <c r="H71" s="884">
        <v>57746</v>
      </c>
      <c r="I71" s="884">
        <v>57542</v>
      </c>
      <c r="J71" s="884">
        <v>66781</v>
      </c>
      <c r="K71" s="884">
        <v>57805</v>
      </c>
      <c r="L71" s="884">
        <v>63567</v>
      </c>
      <c r="M71" s="884">
        <v>58001</v>
      </c>
      <c r="N71" s="430"/>
      <c r="O71" s="315"/>
      <c r="P71" s="1813"/>
      <c r="Q71" s="1834"/>
      <c r="R71" s="1834"/>
      <c r="T71" s="1844"/>
    </row>
    <row r="72" spans="1:41" ht="10.5" customHeight="1" x14ac:dyDescent="0.2">
      <c r="A72" s="315"/>
      <c r="B72" s="377"/>
      <c r="C72" s="887" t="s">
        <v>69</v>
      </c>
      <c r="D72" s="886"/>
      <c r="E72" s="884">
        <v>76636</v>
      </c>
      <c r="F72" s="884">
        <v>71395</v>
      </c>
      <c r="G72" s="884">
        <v>84978</v>
      </c>
      <c r="H72" s="884">
        <v>84609</v>
      </c>
      <c r="I72" s="884">
        <v>85158</v>
      </c>
      <c r="J72" s="884">
        <v>97346</v>
      </c>
      <c r="K72" s="884">
        <v>80607</v>
      </c>
      <c r="L72" s="884">
        <v>89449</v>
      </c>
      <c r="M72" s="884">
        <v>81898</v>
      </c>
      <c r="N72" s="430"/>
      <c r="O72" s="315">
        <v>58328</v>
      </c>
      <c r="P72" s="1813"/>
      <c r="Q72" s="1834"/>
      <c r="R72" s="1834"/>
    </row>
    <row r="73" spans="1:41" s="353" customFormat="1" ht="18.75" customHeight="1" x14ac:dyDescent="0.2">
      <c r="A73" s="349"/>
      <c r="B73" s="630"/>
      <c r="C73" s="2224" t="s">
        <v>709</v>
      </c>
      <c r="D73" s="2224"/>
      <c r="E73" s="2224"/>
      <c r="F73" s="2224"/>
      <c r="G73" s="2224"/>
      <c r="H73" s="2224"/>
      <c r="I73" s="2224"/>
      <c r="J73" s="2224"/>
      <c r="K73" s="2224"/>
      <c r="L73" s="2224"/>
      <c r="M73" s="2224"/>
      <c r="N73" s="430"/>
      <c r="O73" s="349"/>
      <c r="P73" s="1842"/>
      <c r="Q73" s="1842"/>
      <c r="R73" s="1842"/>
      <c r="S73" s="1842"/>
      <c r="T73" s="1844"/>
      <c r="U73" s="1842"/>
      <c r="V73" s="1842"/>
      <c r="W73" s="1842"/>
      <c r="X73" s="1842"/>
      <c r="Y73" s="1842"/>
      <c r="Z73" s="1842"/>
      <c r="AA73" s="1842"/>
      <c r="AB73" s="1842"/>
      <c r="AC73" s="1842"/>
      <c r="AD73" s="1842"/>
      <c r="AE73" s="1842"/>
      <c r="AF73" s="1842"/>
      <c r="AG73" s="1842"/>
      <c r="AH73" s="1842"/>
      <c r="AI73" s="1842"/>
      <c r="AJ73" s="1842"/>
      <c r="AK73" s="1842"/>
      <c r="AL73" s="1842"/>
      <c r="AM73" s="1842"/>
      <c r="AN73" s="1842"/>
      <c r="AO73" s="1842"/>
    </row>
    <row r="74" spans="1:41" ht="17.100000000000001" customHeight="1" x14ac:dyDescent="0.2">
      <c r="A74" s="315"/>
      <c r="B74" s="377"/>
      <c r="C74" s="2236" t="s">
        <v>546</v>
      </c>
      <c r="D74" s="2236"/>
      <c r="E74" s="2236"/>
      <c r="F74" s="2236"/>
      <c r="G74" s="2236"/>
      <c r="H74" s="2236"/>
      <c r="I74" s="2236"/>
      <c r="J74" s="2236"/>
      <c r="K74" s="2236"/>
      <c r="L74" s="2236"/>
      <c r="M74" s="2236"/>
      <c r="N74" s="968"/>
      <c r="O74" s="315"/>
    </row>
    <row r="75" spans="1:41" ht="10.5" customHeight="1" x14ac:dyDescent="0.2">
      <c r="A75" s="315"/>
      <c r="B75" s="377"/>
      <c r="C75" s="888" t="s">
        <v>384</v>
      </c>
      <c r="D75" s="55"/>
      <c r="E75" s="55"/>
      <c r="F75" s="55"/>
      <c r="G75" s="1057" t="s">
        <v>129</v>
      </c>
      <c r="H75" s="55"/>
      <c r="I75" s="55"/>
      <c r="J75" s="55"/>
      <c r="K75" s="55"/>
      <c r="L75" s="55"/>
      <c r="M75" s="55"/>
      <c r="N75" s="430"/>
      <c r="O75" s="315"/>
    </row>
    <row r="76" spans="1:41" x14ac:dyDescent="0.2">
      <c r="A76" s="315"/>
      <c r="B76" s="971">
        <v>20</v>
      </c>
      <c r="C76" s="2235">
        <v>44501</v>
      </c>
      <c r="D76" s="2195"/>
      <c r="E76" s="969"/>
      <c r="F76" s="969"/>
      <c r="G76" s="322"/>
      <c r="H76" s="322"/>
      <c r="I76" s="322"/>
      <c r="J76" s="322"/>
      <c r="K76" s="2221"/>
      <c r="L76" s="2221"/>
      <c r="M76" s="2221"/>
      <c r="O76" s="322"/>
      <c r="T76" s="1844"/>
    </row>
    <row r="77" spans="1:41" x14ac:dyDescent="0.2">
      <c r="T77" s="1845"/>
    </row>
    <row r="78" spans="1:41" x14ac:dyDescent="0.2">
      <c r="T78" s="1845"/>
    </row>
    <row r="79" spans="1:41" x14ac:dyDescent="0.2">
      <c r="T79" s="1845"/>
    </row>
    <row r="80" spans="1:41" x14ac:dyDescent="0.2">
      <c r="T80" s="1845"/>
    </row>
    <row r="81" spans="20:20" x14ac:dyDescent="0.2">
      <c r="T81" s="1845"/>
    </row>
    <row r="82" spans="20:20" x14ac:dyDescent="0.2">
      <c r="T82" s="1845"/>
    </row>
    <row r="83" spans="20:20" x14ac:dyDescent="0.2">
      <c r="T83" s="1845"/>
    </row>
  </sheetData>
  <mergeCells count="23">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 ref="C73:M73"/>
    <mergeCell ref="C42:D42"/>
    <mergeCell ref="C65:D65"/>
    <mergeCell ref="C66:M66"/>
    <mergeCell ref="C67:M67"/>
    <mergeCell ref="C70:D70"/>
    <mergeCell ref="C69:D69"/>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ignoredErrors>
    <ignoredError sqref="I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20" customWidth="1"/>
    <col min="2" max="2" width="2.5703125" style="320" customWidth="1"/>
    <col min="3" max="3" width="1.28515625" style="320" customWidth="1"/>
    <col min="4" max="4" width="23.7109375" style="320" customWidth="1"/>
    <col min="5" max="14" width="6" style="331" customWidth="1"/>
    <col min="15" max="15" width="6" style="359" customWidth="1"/>
    <col min="16" max="16" width="6" style="331" customWidth="1"/>
    <col min="17" max="17" width="5.5703125" style="359" customWidth="1"/>
    <col min="18" max="18" width="2.5703125" style="320" customWidth="1"/>
    <col min="19" max="19" width="0.85546875" style="320" customWidth="1"/>
    <col min="20" max="20" width="9.28515625" style="871"/>
    <col min="21" max="21" width="10.140625" style="871" bestFit="1" customWidth="1"/>
    <col min="22" max="32" width="9.28515625" style="871"/>
    <col min="33" max="33" width="18" style="871" bestFit="1" customWidth="1"/>
    <col min="34" max="42" width="9.28515625" style="871"/>
    <col min="43" max="16384" width="9.28515625" style="320"/>
  </cols>
  <sheetData>
    <row r="1" spans="1:42" ht="13.5" customHeight="1" x14ac:dyDescent="0.2">
      <c r="A1" s="315"/>
      <c r="B1" s="1172" t="s">
        <v>304</v>
      </c>
      <c r="C1" s="1172"/>
      <c r="D1" s="1172"/>
      <c r="E1" s="317"/>
      <c r="F1" s="317"/>
      <c r="G1" s="317"/>
      <c r="H1" s="317"/>
      <c r="I1" s="317"/>
      <c r="J1" s="317"/>
      <c r="K1" s="317"/>
      <c r="L1" s="317"/>
      <c r="M1" s="317"/>
      <c r="N1" s="318"/>
      <c r="O1" s="1171"/>
      <c r="P1" s="1171"/>
      <c r="Q1" s="1171"/>
      <c r="R1" s="319"/>
      <c r="S1" s="315"/>
    </row>
    <row r="2" spans="1:42" ht="6" customHeight="1" x14ac:dyDescent="0.2">
      <c r="A2" s="315"/>
      <c r="B2" s="2211"/>
      <c r="C2" s="2211"/>
      <c r="D2" s="2211"/>
      <c r="E2" s="321"/>
      <c r="F2" s="321"/>
      <c r="G2" s="321"/>
      <c r="H2" s="321"/>
      <c r="I2" s="321"/>
      <c r="J2" s="322"/>
      <c r="K2" s="322"/>
      <c r="L2" s="322"/>
      <c r="M2" s="322"/>
      <c r="N2" s="322"/>
      <c r="O2" s="323"/>
      <c r="P2" s="322"/>
      <c r="Q2" s="323"/>
      <c r="R2" s="324"/>
      <c r="S2" s="315"/>
    </row>
    <row r="3" spans="1:42" ht="13.5" customHeight="1" thickBot="1" x14ac:dyDescent="0.25">
      <c r="A3" s="315"/>
      <c r="B3" s="325"/>
      <c r="C3" s="325"/>
      <c r="D3" s="325"/>
      <c r="E3" s="322"/>
      <c r="F3" s="322"/>
      <c r="G3" s="322"/>
      <c r="H3" s="322"/>
      <c r="I3" s="322"/>
      <c r="J3" s="322"/>
      <c r="K3" s="322"/>
      <c r="L3" s="322"/>
      <c r="M3" s="322" t="s">
        <v>33</v>
      </c>
      <c r="N3" s="322"/>
      <c r="O3" s="629"/>
      <c r="P3" s="322"/>
      <c r="Q3" s="897" t="s">
        <v>71</v>
      </c>
      <c r="R3" s="326"/>
      <c r="S3" s="315"/>
    </row>
    <row r="4" spans="1:42" s="329" customFormat="1" ht="13.5" customHeight="1" thickBot="1" x14ac:dyDescent="0.25">
      <c r="A4" s="327"/>
      <c r="B4" s="328"/>
      <c r="C4" s="2212" t="s">
        <v>510</v>
      </c>
      <c r="D4" s="2213"/>
      <c r="E4" s="2213"/>
      <c r="F4" s="2213"/>
      <c r="G4" s="2213"/>
      <c r="H4" s="2213"/>
      <c r="I4" s="2213"/>
      <c r="J4" s="2213"/>
      <c r="K4" s="2213"/>
      <c r="L4" s="2213"/>
      <c r="M4" s="2213"/>
      <c r="N4" s="2213"/>
      <c r="O4" s="2213"/>
      <c r="P4" s="2213"/>
      <c r="Q4" s="2214"/>
      <c r="R4" s="326"/>
      <c r="S4" s="315"/>
      <c r="T4" s="622"/>
      <c r="U4" s="622"/>
      <c r="V4" s="622"/>
      <c r="W4" s="622"/>
      <c r="X4" s="622"/>
      <c r="Y4" s="622"/>
      <c r="Z4" s="622"/>
      <c r="AA4" s="622"/>
      <c r="AB4" s="622"/>
      <c r="AC4" s="622"/>
      <c r="AD4" s="622"/>
      <c r="AE4" s="622"/>
      <c r="AF4" s="622"/>
      <c r="AG4" s="622"/>
      <c r="AH4" s="622"/>
      <c r="AI4" s="622"/>
      <c r="AJ4" s="622"/>
      <c r="AK4" s="622"/>
      <c r="AL4" s="622"/>
      <c r="AM4" s="622"/>
      <c r="AN4" s="622"/>
      <c r="AO4" s="622"/>
      <c r="AP4" s="622"/>
    </row>
    <row r="5" spans="1:42" ht="11.1" customHeight="1" x14ac:dyDescent="0.2">
      <c r="A5" s="315"/>
      <c r="B5" s="325"/>
      <c r="C5" s="1174" t="s">
        <v>511</v>
      </c>
      <c r="D5" s="1174"/>
      <c r="E5" s="1175"/>
      <c r="F5" s="1175"/>
      <c r="G5" s="1175"/>
      <c r="H5" s="1175"/>
      <c r="I5" s="1175"/>
      <c r="J5" s="713"/>
      <c r="K5" s="713"/>
      <c r="L5" s="713"/>
      <c r="M5" s="1176"/>
      <c r="N5" s="1176"/>
      <c r="O5" s="1176"/>
      <c r="P5" s="1176"/>
      <c r="Q5" s="332"/>
      <c r="R5" s="326"/>
      <c r="S5" s="315"/>
    </row>
    <row r="6" spans="1:42" ht="12" customHeight="1" x14ac:dyDescent="0.2">
      <c r="A6" s="315"/>
      <c r="B6" s="325"/>
      <c r="C6" s="1177"/>
      <c r="D6" s="1177"/>
      <c r="E6" s="1075" t="s">
        <v>33</v>
      </c>
      <c r="F6" s="1075" t="s">
        <v>692</v>
      </c>
      <c r="G6" s="1061" t="s">
        <v>33</v>
      </c>
      <c r="H6" s="1061" t="s">
        <v>33</v>
      </c>
      <c r="I6" s="1081" t="s">
        <v>33</v>
      </c>
      <c r="J6" s="1035" t="s">
        <v>33</v>
      </c>
      <c r="K6" s="1035" t="s">
        <v>33</v>
      </c>
      <c r="L6" s="1035" t="s">
        <v>33</v>
      </c>
      <c r="M6" s="1035" t="s">
        <v>693</v>
      </c>
      <c r="N6" s="1061" t="s">
        <v>33</v>
      </c>
      <c r="O6" s="1061" t="s">
        <v>33</v>
      </c>
      <c r="P6" s="1061" t="s">
        <v>33</v>
      </c>
      <c r="Q6" s="1035" t="s">
        <v>33</v>
      </c>
      <c r="R6" s="326"/>
      <c r="S6" s="315"/>
      <c r="T6" s="1848"/>
      <c r="U6" s="1774"/>
    </row>
    <row r="7" spans="1:42" s="329" customFormat="1" ht="12.75" customHeight="1" x14ac:dyDescent="0.2">
      <c r="A7" s="327"/>
      <c r="B7" s="328"/>
      <c r="C7" s="334"/>
      <c r="D7" s="334"/>
      <c r="E7" s="699" t="s">
        <v>94</v>
      </c>
      <c r="F7" s="699" t="s">
        <v>93</v>
      </c>
      <c r="G7" s="699" t="s">
        <v>92</v>
      </c>
      <c r="H7" s="699" t="s">
        <v>468</v>
      </c>
      <c r="I7" s="699" t="s">
        <v>91</v>
      </c>
      <c r="J7" s="699" t="s">
        <v>469</v>
      </c>
      <c r="K7" s="699" t="s">
        <v>100</v>
      </c>
      <c r="L7" s="699" t="s">
        <v>99</v>
      </c>
      <c r="M7" s="699" t="s">
        <v>98</v>
      </c>
      <c r="N7" s="699" t="s">
        <v>97</v>
      </c>
      <c r="O7" s="699" t="s">
        <v>96</v>
      </c>
      <c r="P7" s="699" t="s">
        <v>95</v>
      </c>
      <c r="Q7" s="699" t="s">
        <v>94</v>
      </c>
      <c r="R7" s="326"/>
      <c r="S7" s="315"/>
      <c r="T7" s="622"/>
      <c r="U7" s="1775"/>
      <c r="V7" s="622"/>
      <c r="W7" s="622"/>
      <c r="X7" s="622"/>
      <c r="Y7" s="622"/>
      <c r="Z7" s="622"/>
      <c r="AA7" s="622"/>
      <c r="AB7" s="622"/>
      <c r="AC7" s="622"/>
      <c r="AD7" s="622"/>
      <c r="AE7" s="622"/>
      <c r="AF7" s="622"/>
      <c r="AG7" s="622"/>
      <c r="AH7" s="622"/>
      <c r="AI7" s="622"/>
      <c r="AJ7" s="622"/>
      <c r="AK7" s="622"/>
      <c r="AL7" s="622"/>
      <c r="AM7" s="622"/>
      <c r="AN7" s="622"/>
      <c r="AO7" s="622"/>
      <c r="AP7" s="622"/>
    </row>
    <row r="8" spans="1:42" s="338" customFormat="1" ht="11.25" customHeight="1" x14ac:dyDescent="0.2">
      <c r="A8" s="335"/>
      <c r="B8" s="336"/>
      <c r="C8" s="2209" t="s">
        <v>512</v>
      </c>
      <c r="D8" s="2209"/>
      <c r="E8" s="1178"/>
      <c r="F8" s="1178"/>
      <c r="G8" s="1178"/>
      <c r="H8" s="1178"/>
      <c r="I8" s="337"/>
      <c r="J8" s="337"/>
      <c r="K8" s="337"/>
      <c r="L8" s="337"/>
      <c r="M8" s="337" t="s">
        <v>33</v>
      </c>
      <c r="N8" s="337"/>
      <c r="O8" s="337"/>
      <c r="P8" s="337"/>
      <c r="Q8" s="337"/>
      <c r="R8" s="326"/>
      <c r="S8" s="315"/>
      <c r="T8" s="1849"/>
      <c r="U8" s="1777"/>
      <c r="V8" s="1849"/>
      <c r="W8" s="1849"/>
      <c r="X8" s="1849"/>
      <c r="Y8" s="1849"/>
      <c r="Z8" s="1849"/>
      <c r="AA8" s="1849"/>
      <c r="AB8" s="1849"/>
      <c r="AC8" s="1849"/>
      <c r="AD8" s="1849"/>
      <c r="AE8" s="1849"/>
      <c r="AF8" s="1849"/>
      <c r="AG8" s="1849"/>
      <c r="AH8" s="1849"/>
      <c r="AI8" s="1849"/>
      <c r="AJ8" s="1849"/>
      <c r="AK8" s="1849"/>
      <c r="AL8" s="1849"/>
      <c r="AM8" s="1849"/>
      <c r="AN8" s="1849"/>
      <c r="AO8" s="1849"/>
      <c r="AP8" s="1849"/>
    </row>
    <row r="9" spans="1:42" ht="9.9499999999999993" customHeight="1" x14ac:dyDescent="0.2">
      <c r="A9" s="315"/>
      <c r="B9" s="889"/>
      <c r="C9" s="1173" t="s">
        <v>513</v>
      </c>
      <c r="D9" s="479"/>
      <c r="E9" s="1276">
        <v>3630.4160000000002</v>
      </c>
      <c r="F9" s="1276">
        <v>3630.1239999999998</v>
      </c>
      <c r="G9" s="1276">
        <v>3653.85</v>
      </c>
      <c r="H9" s="1276">
        <v>3631.1619999999998</v>
      </c>
      <c r="I9" s="1276">
        <v>3597.5239999999999</v>
      </c>
      <c r="J9" s="1276">
        <v>3585.047</v>
      </c>
      <c r="K9" s="1276">
        <v>3603.8319999999999</v>
      </c>
      <c r="L9" s="1276">
        <v>3625.6329999999998</v>
      </c>
      <c r="M9" s="1276">
        <v>3667.47</v>
      </c>
      <c r="N9" s="1276">
        <v>3718.21</v>
      </c>
      <c r="O9" s="1276">
        <v>3742.6120000000001</v>
      </c>
      <c r="P9" s="1276">
        <v>3736.6410000000001</v>
      </c>
      <c r="Q9" s="1276">
        <v>3746.598</v>
      </c>
      <c r="R9" s="326"/>
      <c r="S9" s="315"/>
      <c r="T9" s="1850"/>
      <c r="U9" s="1851"/>
      <c r="V9" s="1852"/>
      <c r="W9" s="1853"/>
      <c r="X9" s="1854"/>
    </row>
    <row r="10" spans="1:42" ht="12" customHeight="1" x14ac:dyDescent="0.2">
      <c r="A10" s="315"/>
      <c r="B10" s="889"/>
      <c r="C10" s="1173" t="s">
        <v>514</v>
      </c>
      <c r="D10" s="479"/>
      <c r="E10" s="1277">
        <v>1138.9552223023477</v>
      </c>
      <c r="F10" s="1277">
        <v>1150.1609426262023</v>
      </c>
      <c r="G10" s="1277">
        <v>1641.8690804411783</v>
      </c>
      <c r="H10" s="1277">
        <v>1397.7785883912643</v>
      </c>
      <c r="I10" s="1277">
        <v>1173.8169635643849</v>
      </c>
      <c r="J10" s="1277">
        <v>1175.7995294650252</v>
      </c>
      <c r="K10" s="1277">
        <v>1194.9808927053205</v>
      </c>
      <c r="L10" s="1277">
        <v>1200.3289088857034</v>
      </c>
      <c r="M10" s="1277">
        <v>1221.579256910077</v>
      </c>
      <c r="N10" s="1277">
        <v>1506.0682531002819</v>
      </c>
      <c r="O10" s="1277">
        <v>1368.0746440534042</v>
      </c>
      <c r="P10" s="1277">
        <v>1249.5435774804162</v>
      </c>
      <c r="Q10" s="1277">
        <v>1168.7775831140677</v>
      </c>
      <c r="R10" s="326"/>
      <c r="S10" s="315"/>
      <c r="T10" s="1855"/>
      <c r="U10" s="1851"/>
      <c r="V10" s="1811"/>
      <c r="W10" s="1811"/>
    </row>
    <row r="11" spans="1:42" ht="12" customHeight="1" x14ac:dyDescent="0.2">
      <c r="A11" s="315"/>
      <c r="B11" s="889"/>
      <c r="C11" s="1173" t="s">
        <v>515</v>
      </c>
      <c r="D11" s="479"/>
      <c r="E11" s="1277">
        <v>386.31703825588028</v>
      </c>
      <c r="F11" s="1277">
        <v>390.50739732546327</v>
      </c>
      <c r="G11" s="1277">
        <v>556.48023845995044</v>
      </c>
      <c r="H11" s="1277">
        <v>474.64550391213061</v>
      </c>
      <c r="I11" s="1277">
        <v>391.63970048350478</v>
      </c>
      <c r="J11" s="1277">
        <v>383.73860008833634</v>
      </c>
      <c r="K11" s="1277">
        <v>392.76125355147798</v>
      </c>
      <c r="L11" s="1277">
        <v>401.61269063776177</v>
      </c>
      <c r="M11" s="1277">
        <v>414.41901193276288</v>
      </c>
      <c r="N11" s="1277">
        <v>511.5309408104975</v>
      </c>
      <c r="O11" s="1277">
        <v>463.99503101068188</v>
      </c>
      <c r="P11" s="1277">
        <v>424.30030144427576</v>
      </c>
      <c r="Q11" s="1277">
        <v>396.83380173639392</v>
      </c>
      <c r="R11" s="326"/>
      <c r="S11" s="315"/>
      <c r="T11" s="1855"/>
      <c r="U11" s="1851"/>
    </row>
    <row r="12" spans="1:42" s="338" customFormat="1" ht="11.25" customHeight="1" x14ac:dyDescent="0.2">
      <c r="A12" s="335"/>
      <c r="B12" s="336"/>
      <c r="C12" s="2239" t="s">
        <v>516</v>
      </c>
      <c r="D12" s="2239"/>
      <c r="E12" s="1278"/>
      <c r="F12" s="1278"/>
      <c r="G12" s="1278"/>
      <c r="H12" s="1278"/>
      <c r="I12" s="1279"/>
      <c r="J12" s="1279"/>
      <c r="K12" s="1279"/>
      <c r="L12" s="1279"/>
      <c r="M12" s="1279" t="s">
        <v>33</v>
      </c>
      <c r="N12" s="1279"/>
      <c r="O12" s="1279"/>
      <c r="P12" s="1279"/>
      <c r="Q12" s="1279"/>
      <c r="R12" s="326"/>
      <c r="S12" s="315"/>
      <c r="T12" s="1849"/>
      <c r="U12" s="1777"/>
      <c r="V12" s="1849"/>
      <c r="W12" s="1849"/>
      <c r="X12" s="1849"/>
      <c r="Y12" s="1849"/>
      <c r="Z12" s="1849"/>
      <c r="AA12" s="1849"/>
      <c r="AB12" s="1849"/>
      <c r="AC12" s="1849"/>
      <c r="AD12" s="1849"/>
      <c r="AE12" s="1849"/>
      <c r="AF12" s="1849"/>
      <c r="AG12" s="1849"/>
      <c r="AH12" s="1849"/>
      <c r="AI12" s="1849"/>
      <c r="AJ12" s="1849"/>
      <c r="AK12" s="1849"/>
      <c r="AL12" s="1849"/>
      <c r="AM12" s="1849"/>
      <c r="AN12" s="1849"/>
      <c r="AO12" s="1849"/>
      <c r="AP12" s="1849"/>
    </row>
    <row r="13" spans="1:42" ht="9.9499999999999993" customHeight="1" x14ac:dyDescent="0.2">
      <c r="A13" s="315"/>
      <c r="B13" s="889"/>
      <c r="C13" s="1170" t="s">
        <v>517</v>
      </c>
      <c r="E13" s="1276">
        <v>417.22800000000001</v>
      </c>
      <c r="F13" s="1276">
        <v>422.62599999999998</v>
      </c>
      <c r="G13" s="1276">
        <v>406.46800000000002</v>
      </c>
      <c r="H13" s="1276">
        <v>400.09800000000001</v>
      </c>
      <c r="I13" s="1276">
        <v>411.84800000000001</v>
      </c>
      <c r="J13" s="1276">
        <v>410.79599999999999</v>
      </c>
      <c r="K13" s="1276">
        <v>409.27199999999999</v>
      </c>
      <c r="L13" s="1276">
        <v>410.13200000000001</v>
      </c>
      <c r="M13" s="1276">
        <v>406.18700000000001</v>
      </c>
      <c r="N13" s="1276">
        <v>402.02499999999998</v>
      </c>
      <c r="O13" s="1276">
        <v>396.99099999999999</v>
      </c>
      <c r="P13" s="1276">
        <v>384.89100000000002</v>
      </c>
      <c r="Q13" s="1276">
        <v>358.99400000000003</v>
      </c>
      <c r="R13" s="326"/>
      <c r="S13" s="315"/>
      <c r="T13" s="1850"/>
      <c r="U13" s="1851"/>
      <c r="V13" s="1810"/>
    </row>
    <row r="14" spans="1:42" ht="12" customHeight="1" x14ac:dyDescent="0.2">
      <c r="A14" s="315"/>
      <c r="B14" s="889"/>
      <c r="C14" s="1170" t="s">
        <v>518</v>
      </c>
      <c r="D14" s="890"/>
      <c r="E14" s="1277">
        <v>82.129687611497801</v>
      </c>
      <c r="F14" s="1277">
        <v>96.783217710647236</v>
      </c>
      <c r="G14" s="1277">
        <v>97.416851075558213</v>
      </c>
      <c r="H14" s="1277">
        <v>97.259021400731811</v>
      </c>
      <c r="I14" s="1277">
        <v>106.18102040102174</v>
      </c>
      <c r="J14" s="1277">
        <v>105.62842515445624</v>
      </c>
      <c r="K14" s="1277">
        <v>105.02933924873923</v>
      </c>
      <c r="L14" s="1277">
        <v>88.510403351067467</v>
      </c>
      <c r="M14" s="1277">
        <v>88.736065242068321</v>
      </c>
      <c r="N14" s="1277">
        <v>88.492678471065233</v>
      </c>
      <c r="O14" s="1277">
        <v>104.15958377973304</v>
      </c>
      <c r="P14" s="1277">
        <v>104.27076878591602</v>
      </c>
      <c r="Q14" s="1277">
        <v>105.13306623542455</v>
      </c>
      <c r="R14" s="326"/>
      <c r="S14" s="315"/>
      <c r="T14" s="1856"/>
      <c r="U14" s="1851"/>
      <c r="V14" s="1810"/>
    </row>
    <row r="15" spans="1:42" s="1182" customFormat="1" ht="9.9499999999999993" customHeight="1" x14ac:dyDescent="0.15">
      <c r="A15" s="1179"/>
      <c r="B15" s="1180"/>
      <c r="C15" s="1295" t="s">
        <v>725</v>
      </c>
      <c r="D15" s="1181"/>
      <c r="E15" s="1181"/>
      <c r="G15" s="1181"/>
      <c r="I15" s="1183"/>
      <c r="J15" s="1184" t="s">
        <v>519</v>
      </c>
      <c r="L15" s="1181"/>
      <c r="M15" s="1185"/>
      <c r="N15" s="1181"/>
      <c r="O15" s="1181"/>
      <c r="P15" s="1181"/>
      <c r="Q15" s="1181"/>
      <c r="R15" s="1186"/>
      <c r="S15" s="1187"/>
      <c r="T15" s="1200"/>
      <c r="U15" s="1857"/>
      <c r="V15" s="1200"/>
      <c r="W15" s="1200"/>
      <c r="X15" s="1200"/>
      <c r="Y15" s="1200"/>
      <c r="Z15" s="1200"/>
      <c r="AA15" s="1200"/>
      <c r="AB15" s="1200"/>
      <c r="AC15" s="1200"/>
      <c r="AD15" s="1200"/>
      <c r="AE15" s="1200"/>
      <c r="AF15" s="1200"/>
      <c r="AG15" s="1200"/>
      <c r="AH15" s="1200"/>
      <c r="AI15" s="1200"/>
      <c r="AJ15" s="1200"/>
      <c r="AK15" s="1200"/>
      <c r="AL15" s="1200"/>
      <c r="AM15" s="1200"/>
      <c r="AN15" s="1200"/>
      <c r="AO15" s="1200"/>
      <c r="AP15" s="1200"/>
    </row>
    <row r="16" spans="1:42" s="1182" customFormat="1" ht="9.9499999999999993" customHeight="1" x14ac:dyDescent="0.2">
      <c r="A16" s="1179"/>
      <c r="B16" s="1180"/>
      <c r="C16" s="2237" t="s">
        <v>520</v>
      </c>
      <c r="D16" s="2237"/>
      <c r="E16" s="2237"/>
      <c r="F16" s="2237"/>
      <c r="G16" s="2237"/>
      <c r="H16" s="2237"/>
      <c r="I16" s="2237"/>
      <c r="J16" s="2237"/>
      <c r="K16" s="2237"/>
      <c r="L16" s="2237"/>
      <c r="M16" s="2237"/>
      <c r="N16" s="2237"/>
      <c r="O16" s="2237"/>
      <c r="P16" s="2237"/>
      <c r="Q16" s="2237"/>
      <c r="R16" s="2238"/>
      <c r="S16" s="1187"/>
      <c r="T16" s="1200"/>
      <c r="U16" s="1200"/>
      <c r="V16" s="1200"/>
      <c r="W16" s="1200"/>
      <c r="X16" s="1200"/>
      <c r="Y16" s="1200"/>
      <c r="Z16" s="1200"/>
      <c r="AA16" s="1200"/>
      <c r="AB16" s="1200"/>
      <c r="AC16" s="1200"/>
      <c r="AD16" s="1200"/>
      <c r="AE16" s="1200"/>
      <c r="AF16" s="1200"/>
      <c r="AG16" s="1200"/>
      <c r="AH16" s="1200"/>
      <c r="AI16" s="1200"/>
      <c r="AJ16" s="1200"/>
      <c r="AK16" s="1200"/>
      <c r="AL16" s="1200"/>
      <c r="AM16" s="1200"/>
      <c r="AN16" s="1200"/>
      <c r="AO16" s="1200"/>
      <c r="AP16" s="1200"/>
    </row>
    <row r="17" spans="1:50" s="1182" customFormat="1" ht="12.6" customHeight="1" x14ac:dyDescent="0.2">
      <c r="A17" s="1179"/>
      <c r="B17" s="1180"/>
      <c r="C17" s="2237" t="s">
        <v>521</v>
      </c>
      <c r="D17" s="2237"/>
      <c r="E17" s="2237"/>
      <c r="F17" s="2237"/>
      <c r="G17" s="2237"/>
      <c r="H17" s="2237"/>
      <c r="I17" s="2237"/>
      <c r="J17" s="2237"/>
      <c r="K17" s="2237"/>
      <c r="L17" s="2237"/>
      <c r="M17" s="2237"/>
      <c r="N17" s="2237"/>
      <c r="O17" s="2237"/>
      <c r="P17" s="2237"/>
      <c r="Q17" s="2237"/>
      <c r="R17" s="2238"/>
      <c r="S17" s="1187"/>
      <c r="T17" s="1200"/>
      <c r="U17" s="1200"/>
      <c r="V17" s="1200"/>
      <c r="W17" s="1200"/>
      <c r="X17" s="1200"/>
      <c r="Y17" s="1200"/>
      <c r="Z17" s="1200"/>
      <c r="AA17" s="1200"/>
      <c r="AB17" s="1200"/>
      <c r="AC17" s="1200"/>
      <c r="AD17" s="1200"/>
      <c r="AE17" s="1200"/>
      <c r="AF17" s="1200"/>
      <c r="AG17" s="1200"/>
      <c r="AH17" s="1200"/>
      <c r="AI17" s="1200"/>
      <c r="AJ17" s="1200"/>
      <c r="AK17" s="1200"/>
      <c r="AL17" s="1200"/>
      <c r="AM17" s="1200"/>
      <c r="AN17" s="1200"/>
      <c r="AO17" s="1200"/>
      <c r="AP17" s="1200"/>
    </row>
    <row r="18" spans="1:50" ht="3.75" customHeight="1" x14ac:dyDescent="0.2">
      <c r="A18" s="315"/>
      <c r="B18" s="325"/>
      <c r="C18" s="597"/>
      <c r="D18" s="597"/>
      <c r="E18" s="597"/>
      <c r="F18" s="597"/>
      <c r="G18" s="597"/>
      <c r="H18" s="597"/>
      <c r="I18" s="597"/>
      <c r="J18" s="597"/>
      <c r="K18" s="597"/>
      <c r="L18" s="597"/>
      <c r="M18" s="597"/>
      <c r="N18" s="597"/>
      <c r="O18" s="597"/>
      <c r="P18" s="597"/>
      <c r="Q18" s="597"/>
      <c r="R18" s="326"/>
      <c r="S18" s="53"/>
    </row>
    <row r="19" spans="1:50" ht="3.75" customHeight="1" x14ac:dyDescent="0.2">
      <c r="A19" s="315"/>
      <c r="B19" s="325"/>
      <c r="C19" s="60"/>
      <c r="D19" s="323"/>
      <c r="E19" s="348"/>
      <c r="F19" s="348"/>
      <c r="G19" s="348"/>
      <c r="H19" s="348"/>
      <c r="I19" s="348"/>
      <c r="J19" s="348"/>
      <c r="K19" s="348"/>
      <c r="L19" s="348"/>
      <c r="M19" s="348"/>
      <c r="N19" s="348"/>
      <c r="O19" s="348"/>
      <c r="P19" s="348"/>
      <c r="Q19" s="348"/>
      <c r="R19" s="326"/>
      <c r="S19" s="315"/>
      <c r="AI19" s="1205"/>
      <c r="AJ19" s="1205"/>
    </row>
    <row r="20" spans="1:50" ht="11.25" customHeight="1" x14ac:dyDescent="0.2">
      <c r="A20" s="315"/>
      <c r="B20" s="325"/>
      <c r="C20" s="60"/>
      <c r="D20" s="323"/>
      <c r="E20" s="348"/>
      <c r="F20" s="348"/>
      <c r="G20" s="348"/>
      <c r="H20" s="348"/>
      <c r="I20" s="348"/>
      <c r="J20" s="348"/>
      <c r="K20" s="348"/>
      <c r="L20" s="348"/>
      <c r="M20" s="348"/>
      <c r="N20" s="348"/>
      <c r="O20" s="348"/>
      <c r="P20" s="348"/>
      <c r="Q20" s="348"/>
      <c r="R20" s="326"/>
      <c r="S20" s="315"/>
      <c r="U20" s="1858"/>
      <c r="V20" s="1774"/>
      <c r="W20" s="1774"/>
      <c r="X20" s="1774"/>
      <c r="Y20" s="1774"/>
      <c r="AI20" s="1205"/>
      <c r="AJ20" s="1205"/>
    </row>
    <row r="21" spans="1:50" ht="11.25" customHeight="1" x14ac:dyDescent="0.2">
      <c r="A21" s="315"/>
      <c r="B21" s="325"/>
      <c r="C21" s="60"/>
      <c r="D21" s="323"/>
      <c r="E21" s="348"/>
      <c r="F21" s="348"/>
      <c r="G21" s="348"/>
      <c r="H21" s="348"/>
      <c r="I21" s="348"/>
      <c r="J21" s="348"/>
      <c r="K21" s="348"/>
      <c r="L21" s="348"/>
      <c r="M21" s="348"/>
      <c r="N21" s="348"/>
      <c r="O21" s="348"/>
      <c r="P21" s="348"/>
      <c r="Q21" s="348"/>
      <c r="R21" s="326"/>
      <c r="S21" s="315"/>
      <c r="U21" s="1858"/>
      <c r="AI21" s="1205"/>
      <c r="AJ21" s="1205"/>
    </row>
    <row r="22" spans="1:50" ht="11.25" customHeight="1" x14ac:dyDescent="0.2">
      <c r="A22" s="315"/>
      <c r="B22" s="325"/>
      <c r="C22" s="60"/>
      <c r="D22" s="323"/>
      <c r="E22" s="348"/>
      <c r="F22" s="348"/>
      <c r="G22" s="348"/>
      <c r="H22" s="348"/>
      <c r="I22" s="348"/>
      <c r="J22" s="348"/>
      <c r="K22" s="348"/>
      <c r="L22" s="348"/>
      <c r="M22" s="348"/>
      <c r="N22" s="348"/>
      <c r="O22" s="348"/>
      <c r="P22" s="348"/>
      <c r="Q22" s="348"/>
      <c r="R22" s="326"/>
      <c r="S22" s="315"/>
      <c r="U22" s="1858"/>
      <c r="AF22" s="1194"/>
      <c r="AG22" s="1195"/>
      <c r="AH22" s="1195"/>
      <c r="AI22" s="1205"/>
      <c r="AJ22" s="1194"/>
      <c r="AK22" s="1195"/>
      <c r="AL22" s="1195"/>
    </row>
    <row r="23" spans="1:50" ht="11.25" customHeight="1" x14ac:dyDescent="0.2">
      <c r="A23" s="315"/>
      <c r="B23" s="325"/>
      <c r="C23" s="60"/>
      <c r="D23" s="323"/>
      <c r="E23" s="348"/>
      <c r="F23" s="348"/>
      <c r="G23" s="348"/>
      <c r="H23" s="348"/>
      <c r="I23" s="348"/>
      <c r="J23" s="348"/>
      <c r="K23" s="348"/>
      <c r="L23" s="348"/>
      <c r="M23" s="348"/>
      <c r="N23" s="348"/>
      <c r="O23" s="348"/>
      <c r="P23" s="348"/>
      <c r="Q23" s="348"/>
      <c r="R23" s="326"/>
      <c r="S23" s="315"/>
      <c r="U23" s="1858"/>
      <c r="AF23" s="1194"/>
      <c r="AG23" s="1196"/>
      <c r="AH23" s="1196"/>
      <c r="AI23" s="1205"/>
      <c r="AJ23" s="1194"/>
      <c r="AK23" s="1196"/>
      <c r="AL23" s="1196"/>
      <c r="AM23" s="1859"/>
      <c r="AN23" s="1196"/>
      <c r="AO23" s="1196"/>
      <c r="AP23" s="1196"/>
      <c r="AQ23" s="1188"/>
      <c r="AR23" s="1188"/>
      <c r="AS23" s="1188"/>
      <c r="AT23" s="1188"/>
      <c r="AU23" s="1188"/>
      <c r="AV23" s="1188"/>
      <c r="AW23" s="1188"/>
      <c r="AX23" s="1188"/>
    </row>
    <row r="24" spans="1:50" ht="11.25" customHeight="1" x14ac:dyDescent="0.2">
      <c r="A24" s="315"/>
      <c r="B24" s="325"/>
      <c r="C24" s="60"/>
      <c r="D24" s="323"/>
      <c r="E24" s="348"/>
      <c r="F24" s="348"/>
      <c r="G24" s="348"/>
      <c r="H24" s="348"/>
      <c r="I24" s="348"/>
      <c r="J24" s="348"/>
      <c r="K24" s="348"/>
      <c r="L24" s="348"/>
      <c r="M24" s="348"/>
      <c r="N24" s="348"/>
      <c r="O24" s="348"/>
      <c r="P24" s="348"/>
      <c r="Q24" s="348"/>
      <c r="R24" s="326"/>
      <c r="S24" s="315"/>
      <c r="AF24" s="1194"/>
      <c r="AG24" s="1196"/>
      <c r="AH24" s="1196"/>
      <c r="AI24" s="1205"/>
      <c r="AJ24" s="1194"/>
      <c r="AK24" s="1196"/>
      <c r="AL24" s="1196"/>
      <c r="AM24" s="1859"/>
    </row>
    <row r="25" spans="1:50" ht="11.25" customHeight="1" x14ac:dyDescent="0.2">
      <c r="A25" s="315"/>
      <c r="B25" s="325"/>
      <c r="C25" s="60"/>
      <c r="D25" s="323"/>
      <c r="E25" s="348"/>
      <c r="F25" s="348"/>
      <c r="G25" s="348"/>
      <c r="H25" s="348"/>
      <c r="I25" s="348"/>
      <c r="J25" s="348"/>
      <c r="K25" s="348"/>
      <c r="L25" s="348"/>
      <c r="M25" s="348"/>
      <c r="N25" s="348"/>
      <c r="O25" s="348"/>
      <c r="P25" s="348"/>
      <c r="Q25" s="348"/>
      <c r="R25" s="326"/>
      <c r="S25" s="315"/>
      <c r="AF25" s="1194"/>
      <c r="AG25" s="1196"/>
      <c r="AH25" s="1196"/>
      <c r="AI25" s="1205"/>
      <c r="AJ25" s="1194"/>
      <c r="AK25" s="1196"/>
      <c r="AL25" s="1196"/>
    </row>
    <row r="26" spans="1:50" ht="11.25" customHeight="1" x14ac:dyDescent="0.2">
      <c r="A26" s="315"/>
      <c r="B26" s="325"/>
      <c r="C26" s="60"/>
      <c r="D26" s="323"/>
      <c r="E26" s="348"/>
      <c r="F26" s="348"/>
      <c r="G26" s="348"/>
      <c r="H26" s="348"/>
      <c r="I26" s="348"/>
      <c r="J26" s="348"/>
      <c r="K26" s="348"/>
      <c r="L26" s="348"/>
      <c r="M26" s="348"/>
      <c r="N26" s="348"/>
      <c r="O26" s="348"/>
      <c r="P26" s="348"/>
      <c r="Q26" s="348"/>
      <c r="R26" s="326"/>
      <c r="S26" s="315"/>
      <c r="U26" s="1194"/>
      <c r="AF26" s="1194"/>
      <c r="AG26" s="1196"/>
      <c r="AH26" s="1196"/>
      <c r="AI26" s="1205"/>
      <c r="AJ26" s="1194"/>
      <c r="AK26" s="1196"/>
      <c r="AL26" s="1196"/>
    </row>
    <row r="27" spans="1:50" ht="11.25" customHeight="1" x14ac:dyDescent="0.2">
      <c r="A27" s="315"/>
      <c r="B27" s="325"/>
      <c r="C27" s="60"/>
      <c r="D27" s="323"/>
      <c r="E27" s="348"/>
      <c r="F27" s="348"/>
      <c r="G27" s="348"/>
      <c r="H27" s="348"/>
      <c r="I27" s="348"/>
      <c r="J27" s="348"/>
      <c r="K27" s="348"/>
      <c r="L27" s="348"/>
      <c r="M27" s="348"/>
      <c r="N27" s="348"/>
      <c r="O27" s="348"/>
      <c r="P27" s="348"/>
      <c r="Q27" s="348"/>
      <c r="R27" s="326"/>
      <c r="S27" s="315"/>
      <c r="U27" s="1194"/>
      <c r="AF27" s="1194"/>
      <c r="AG27" s="1196"/>
      <c r="AH27" s="1196"/>
      <c r="AI27" s="1205"/>
      <c r="AJ27" s="1194"/>
      <c r="AK27" s="1196"/>
      <c r="AL27" s="1196"/>
    </row>
    <row r="28" spans="1:50" ht="11.25" customHeight="1" x14ac:dyDescent="0.2">
      <c r="A28" s="315"/>
      <c r="B28" s="325"/>
      <c r="C28" s="60"/>
      <c r="D28" s="323"/>
      <c r="E28" s="348"/>
      <c r="F28" s="348"/>
      <c r="G28" s="348"/>
      <c r="H28" s="348"/>
      <c r="I28" s="348"/>
      <c r="J28" s="348"/>
      <c r="K28" s="348"/>
      <c r="L28" s="348"/>
      <c r="M28" s="348"/>
      <c r="N28" s="348"/>
      <c r="O28" s="348"/>
      <c r="P28" s="348"/>
      <c r="Q28" s="348"/>
      <c r="R28" s="326"/>
      <c r="S28" s="315"/>
      <c r="U28" s="1194"/>
      <c r="AF28" s="1194"/>
      <c r="AG28" s="1196"/>
      <c r="AH28" s="1196"/>
      <c r="AI28" s="1205"/>
      <c r="AJ28" s="1194"/>
      <c r="AK28" s="1196"/>
      <c r="AL28" s="1196"/>
    </row>
    <row r="29" spans="1:50" ht="11.25" customHeight="1" x14ac:dyDescent="0.2">
      <c r="A29" s="315"/>
      <c r="B29" s="325"/>
      <c r="C29" s="60"/>
      <c r="D29" s="323"/>
      <c r="E29" s="348"/>
      <c r="F29" s="348"/>
      <c r="G29" s="348"/>
      <c r="H29" s="348"/>
      <c r="I29" s="348"/>
      <c r="J29" s="348"/>
      <c r="K29" s="348"/>
      <c r="L29" s="348"/>
      <c r="M29" s="348"/>
      <c r="N29" s="348"/>
      <c r="O29" s="348"/>
      <c r="P29" s="348"/>
      <c r="Q29" s="348"/>
      <c r="R29" s="326"/>
      <c r="S29" s="315"/>
      <c r="T29" s="1860"/>
      <c r="U29" s="1194"/>
      <c r="AF29" s="1194"/>
      <c r="AG29" s="1196"/>
      <c r="AH29" s="1196"/>
      <c r="AI29" s="1205"/>
      <c r="AJ29" s="1194"/>
      <c r="AK29" s="1196"/>
      <c r="AL29" s="1196"/>
    </row>
    <row r="30" spans="1:50" ht="11.25" customHeight="1" x14ac:dyDescent="0.2">
      <c r="A30" s="315"/>
      <c r="B30" s="325"/>
      <c r="C30" s="60"/>
      <c r="D30" s="323"/>
      <c r="E30" s="348"/>
      <c r="F30" s="348"/>
      <c r="G30" s="348"/>
      <c r="H30" s="348"/>
      <c r="I30" s="348"/>
      <c r="J30" s="348"/>
      <c r="K30" s="348"/>
      <c r="L30" s="348"/>
      <c r="M30" s="348"/>
      <c r="N30" s="348"/>
      <c r="O30" s="348"/>
      <c r="P30" s="348"/>
      <c r="Q30" s="348"/>
      <c r="R30" s="326"/>
      <c r="S30" s="315"/>
      <c r="AF30" s="1194"/>
      <c r="AG30" s="1196"/>
      <c r="AH30" s="1196"/>
      <c r="AI30" s="1205"/>
      <c r="AJ30" s="1194"/>
      <c r="AK30" s="1196"/>
      <c r="AL30" s="1196"/>
    </row>
    <row r="31" spans="1:50" ht="11.25" customHeight="1" x14ac:dyDescent="0.2">
      <c r="A31" s="315"/>
      <c r="B31" s="325"/>
      <c r="C31" s="60"/>
      <c r="D31" s="323"/>
      <c r="E31" s="348"/>
      <c r="F31" s="348"/>
      <c r="G31" s="348"/>
      <c r="H31" s="348"/>
      <c r="I31" s="348"/>
      <c r="J31" s="348"/>
      <c r="K31" s="348"/>
      <c r="L31" s="348"/>
      <c r="M31" s="348"/>
      <c r="N31" s="348"/>
      <c r="O31" s="348"/>
      <c r="P31" s="348"/>
      <c r="Q31" s="348"/>
      <c r="R31" s="326"/>
      <c r="S31" s="315"/>
      <c r="T31" s="1860"/>
      <c r="U31" s="1297"/>
      <c r="AF31" s="1194"/>
      <c r="AG31" s="1196"/>
      <c r="AH31" s="1196"/>
      <c r="AJ31" s="1194"/>
      <c r="AK31" s="1196"/>
      <c r="AL31" s="1196"/>
    </row>
    <row r="32" spans="1:50" ht="10.5" customHeight="1" x14ac:dyDescent="0.2">
      <c r="A32" s="315"/>
      <c r="B32" s="325"/>
      <c r="C32" s="60"/>
      <c r="D32" s="323"/>
      <c r="E32" s="348"/>
      <c r="F32" s="348"/>
      <c r="G32" s="348"/>
      <c r="H32" s="348"/>
      <c r="I32" s="348"/>
      <c r="J32" s="348"/>
      <c r="K32" s="348"/>
      <c r="L32" s="348"/>
      <c r="M32" s="348"/>
      <c r="N32" s="348"/>
      <c r="O32" s="348"/>
      <c r="P32" s="348"/>
      <c r="Q32" s="348"/>
      <c r="R32" s="326"/>
      <c r="S32" s="315"/>
      <c r="AF32" s="1194"/>
      <c r="AG32" s="1196"/>
      <c r="AH32" s="1196"/>
      <c r="AJ32" s="1194"/>
      <c r="AK32" s="1196"/>
      <c r="AL32" s="1196"/>
    </row>
    <row r="33" spans="1:42" ht="6" customHeight="1" x14ac:dyDescent="0.2">
      <c r="A33" s="315"/>
      <c r="B33" s="325"/>
      <c r="C33" s="60"/>
      <c r="D33" s="323"/>
      <c r="E33" s="348"/>
      <c r="F33" s="348"/>
      <c r="G33" s="348"/>
      <c r="H33" s="348"/>
      <c r="I33" s="348"/>
      <c r="J33" s="348"/>
      <c r="K33" s="348"/>
      <c r="L33" s="348"/>
      <c r="M33" s="348"/>
      <c r="N33" s="348"/>
      <c r="O33" s="348"/>
      <c r="P33" s="348"/>
      <c r="Q33" s="348"/>
      <c r="R33" s="326"/>
      <c r="S33" s="315"/>
      <c r="AF33" s="1194"/>
      <c r="AG33" s="1196"/>
      <c r="AH33" s="1196"/>
      <c r="AJ33" s="1194"/>
      <c r="AK33" s="1196"/>
      <c r="AL33" s="1196"/>
    </row>
    <row r="34" spans="1:42" s="338" customFormat="1" ht="9.9499999999999993" customHeight="1" x14ac:dyDescent="0.2">
      <c r="A34" s="335"/>
      <c r="B34" s="336"/>
      <c r="C34" s="1189" t="s">
        <v>554</v>
      </c>
      <c r="D34" s="1189"/>
      <c r="E34" s="337"/>
      <c r="F34" s="337"/>
      <c r="G34" s="337"/>
      <c r="H34" s="337"/>
      <c r="I34" s="337"/>
      <c r="J34" s="337"/>
      <c r="K34" s="337"/>
      <c r="L34" s="337"/>
      <c r="M34" s="337"/>
      <c r="N34" s="337"/>
      <c r="O34" s="337"/>
      <c r="P34" s="337"/>
      <c r="Q34" s="337"/>
      <c r="R34" s="326"/>
      <c r="S34" s="315"/>
      <c r="T34" s="1849"/>
      <c r="U34" s="1777"/>
      <c r="V34" s="1849"/>
      <c r="W34" s="1849"/>
      <c r="X34" s="1849"/>
      <c r="Y34" s="1849"/>
      <c r="Z34" s="1849"/>
      <c r="AA34" s="1849"/>
      <c r="AB34" s="1849"/>
      <c r="AC34" s="1849"/>
      <c r="AD34" s="1849"/>
      <c r="AE34" s="1849"/>
      <c r="AF34" s="1194"/>
      <c r="AG34" s="1196"/>
      <c r="AH34" s="1196"/>
      <c r="AI34" s="871"/>
      <c r="AJ34" s="1194"/>
      <c r="AK34" s="1196"/>
      <c r="AL34" s="1196"/>
      <c r="AM34" s="1849"/>
      <c r="AN34" s="1849"/>
      <c r="AO34" s="1849"/>
      <c r="AP34" s="1849"/>
    </row>
    <row r="35" spans="1:42" s="329" customFormat="1" ht="10.5" customHeight="1" x14ac:dyDescent="0.2">
      <c r="A35" s="327"/>
      <c r="B35" s="894"/>
      <c r="C35" s="1190" t="s">
        <v>522</v>
      </c>
      <c r="D35" s="1191"/>
      <c r="E35" s="1276">
        <v>408.459</v>
      </c>
      <c r="F35" s="1276">
        <v>408.51400000000001</v>
      </c>
      <c r="G35" s="1276">
        <v>408.298</v>
      </c>
      <c r="H35" s="1276">
        <v>407.16500000000002</v>
      </c>
      <c r="I35" s="1276">
        <v>406.31</v>
      </c>
      <c r="J35" s="1276">
        <v>405.04599999999999</v>
      </c>
      <c r="K35" s="1276">
        <v>407.07600000000002</v>
      </c>
      <c r="L35" s="1276">
        <v>409.16899999999998</v>
      </c>
      <c r="M35" s="1276">
        <v>411.48599999999999</v>
      </c>
      <c r="N35" s="1276">
        <v>413.62799999999999</v>
      </c>
      <c r="O35" s="1276">
        <v>415.09100000000001</v>
      </c>
      <c r="P35" s="1276">
        <v>415.16800000000001</v>
      </c>
      <c r="Q35" s="1276">
        <v>415.363</v>
      </c>
      <c r="R35" s="1192"/>
      <c r="S35" s="327"/>
      <c r="T35" s="622"/>
      <c r="U35" s="1861"/>
      <c r="V35" s="622"/>
      <c r="W35" s="622"/>
      <c r="X35" s="622"/>
      <c r="Y35" s="622"/>
      <c r="Z35" s="622"/>
      <c r="AA35" s="622"/>
      <c r="AB35" s="622"/>
      <c r="AC35" s="622"/>
      <c r="AD35" s="622"/>
      <c r="AE35" s="622"/>
      <c r="AF35" s="1194"/>
      <c r="AG35" s="1196"/>
      <c r="AH35" s="1196"/>
      <c r="AI35" s="871"/>
      <c r="AJ35" s="1194"/>
      <c r="AK35" s="1196"/>
      <c r="AL35" s="1196"/>
      <c r="AM35" s="622"/>
      <c r="AN35" s="622"/>
      <c r="AO35" s="622"/>
      <c r="AP35" s="622"/>
    </row>
    <row r="36" spans="1:42" ht="9.6" customHeight="1" x14ac:dyDescent="0.2">
      <c r="A36" s="315"/>
      <c r="B36" s="325"/>
      <c r="C36" s="1193" t="s">
        <v>60</v>
      </c>
      <c r="D36" s="883"/>
      <c r="E36" s="1280">
        <v>25.388999999999999</v>
      </c>
      <c r="F36" s="1280">
        <v>25.363</v>
      </c>
      <c r="G36" s="1280">
        <v>25.321000000000002</v>
      </c>
      <c r="H36" s="1280">
        <v>25.198</v>
      </c>
      <c r="I36" s="1280">
        <v>25.216000000000001</v>
      </c>
      <c r="J36" s="1280">
        <v>25.12</v>
      </c>
      <c r="K36" s="1280">
        <v>25.257999999999999</v>
      </c>
      <c r="L36" s="1280">
        <v>25.361000000000001</v>
      </c>
      <c r="M36" s="1280">
        <v>25.408000000000001</v>
      </c>
      <c r="N36" s="1280">
        <v>25.306000000000001</v>
      </c>
      <c r="O36" s="1280">
        <v>25.349</v>
      </c>
      <c r="P36" s="1280">
        <v>25.382000000000001</v>
      </c>
      <c r="Q36" s="1280">
        <v>25.456</v>
      </c>
      <c r="R36" s="326"/>
      <c r="S36" s="315">
        <v>24716</v>
      </c>
      <c r="T36" s="1810"/>
      <c r="AF36" s="1194"/>
      <c r="AG36" s="1196"/>
      <c r="AH36" s="1196"/>
      <c r="AJ36" s="1194"/>
      <c r="AK36" s="1196"/>
      <c r="AL36" s="1196"/>
    </row>
    <row r="37" spans="1:42" ht="9.6" customHeight="1" x14ac:dyDescent="0.2">
      <c r="A37" s="315"/>
      <c r="B37" s="325"/>
      <c r="C37" s="1193" t="s">
        <v>53</v>
      </c>
      <c r="D37" s="883"/>
      <c r="E37" s="1280">
        <v>5.8029999999999999</v>
      </c>
      <c r="F37" s="1280">
        <v>5.8259999999999996</v>
      </c>
      <c r="G37" s="1280">
        <v>5.8470000000000004</v>
      </c>
      <c r="H37" s="1280">
        <v>5.8179999999999996</v>
      </c>
      <c r="I37" s="1280">
        <v>5.7939999999999996</v>
      </c>
      <c r="J37" s="1280">
        <v>5.7709999999999999</v>
      </c>
      <c r="K37" s="1280">
        <v>5.8230000000000004</v>
      </c>
      <c r="L37" s="1280">
        <v>5.8929999999999998</v>
      </c>
      <c r="M37" s="1280">
        <v>5.9509999999999996</v>
      </c>
      <c r="N37" s="1280">
        <v>5.9930000000000003</v>
      </c>
      <c r="O37" s="1280">
        <v>6.0449999999999999</v>
      </c>
      <c r="P37" s="1280">
        <v>6.024</v>
      </c>
      <c r="Q37" s="1280">
        <v>5.9729999999999999</v>
      </c>
      <c r="R37" s="326"/>
      <c r="S37" s="315">
        <v>5505</v>
      </c>
      <c r="T37" s="1810"/>
      <c r="AF37" s="1194"/>
      <c r="AG37" s="1196"/>
      <c r="AH37" s="1196"/>
      <c r="AJ37" s="1194"/>
      <c r="AK37" s="1196"/>
      <c r="AL37" s="1196"/>
    </row>
    <row r="38" spans="1:42" ht="9.6" customHeight="1" x14ac:dyDescent="0.2">
      <c r="A38" s="315"/>
      <c r="B38" s="325"/>
      <c r="C38" s="1193" t="s">
        <v>62</v>
      </c>
      <c r="D38" s="883"/>
      <c r="E38" s="1280">
        <v>34.404000000000003</v>
      </c>
      <c r="F38" s="1280">
        <v>34.438000000000002</v>
      </c>
      <c r="G38" s="1280">
        <v>34.457000000000001</v>
      </c>
      <c r="H38" s="1280">
        <v>34.372999999999998</v>
      </c>
      <c r="I38" s="1280">
        <v>34.454999999999998</v>
      </c>
      <c r="J38" s="1280">
        <v>34.4</v>
      </c>
      <c r="K38" s="1280">
        <v>34.521000000000001</v>
      </c>
      <c r="L38" s="1280">
        <v>34.670999999999999</v>
      </c>
      <c r="M38" s="1280">
        <v>34.881999999999998</v>
      </c>
      <c r="N38" s="1280">
        <v>35.036000000000001</v>
      </c>
      <c r="O38" s="1280">
        <v>35.170999999999999</v>
      </c>
      <c r="P38" s="1280">
        <v>35.167000000000002</v>
      </c>
      <c r="Q38" s="1280">
        <v>35.331000000000003</v>
      </c>
      <c r="R38" s="326"/>
      <c r="S38" s="315">
        <v>35834</v>
      </c>
      <c r="T38" s="1810"/>
    </row>
    <row r="39" spans="1:42" ht="9.6" customHeight="1" x14ac:dyDescent="0.2">
      <c r="A39" s="315"/>
      <c r="B39" s="325"/>
      <c r="C39" s="1193" t="s">
        <v>64</v>
      </c>
      <c r="D39" s="883"/>
      <c r="E39" s="1280">
        <v>4.3689999999999998</v>
      </c>
      <c r="F39" s="1280">
        <v>4.3540000000000001</v>
      </c>
      <c r="G39" s="1280">
        <v>4.3550000000000004</v>
      </c>
      <c r="H39" s="1280">
        <v>4.3479999999999999</v>
      </c>
      <c r="I39" s="1280">
        <v>4.327</v>
      </c>
      <c r="J39" s="1280">
        <v>4.3220000000000001</v>
      </c>
      <c r="K39" s="1280">
        <v>4.3390000000000004</v>
      </c>
      <c r="L39" s="1280">
        <v>4.3810000000000002</v>
      </c>
      <c r="M39" s="1280">
        <v>4.4160000000000004</v>
      </c>
      <c r="N39" s="1280">
        <v>4.4459999999999997</v>
      </c>
      <c r="O39" s="1280">
        <v>4.47</v>
      </c>
      <c r="P39" s="1280">
        <v>4.4950000000000001</v>
      </c>
      <c r="Q39" s="1280">
        <v>4.5179999999999998</v>
      </c>
      <c r="R39" s="326"/>
      <c r="S39" s="315">
        <v>3304</v>
      </c>
      <c r="T39" s="1810"/>
    </row>
    <row r="40" spans="1:42" ht="9.6" customHeight="1" x14ac:dyDescent="0.2">
      <c r="A40" s="315"/>
      <c r="B40" s="325"/>
      <c r="C40" s="1193" t="s">
        <v>73</v>
      </c>
      <c r="D40" s="883"/>
      <c r="E40" s="1280">
        <v>6.1189999999999998</v>
      </c>
      <c r="F40" s="1280">
        <v>6.1269999999999998</v>
      </c>
      <c r="G40" s="1280">
        <v>6.15</v>
      </c>
      <c r="H40" s="1280">
        <v>6.1520000000000001</v>
      </c>
      <c r="I40" s="1280">
        <v>6.1619999999999999</v>
      </c>
      <c r="J40" s="1280">
        <v>6.1289999999999996</v>
      </c>
      <c r="K40" s="1280">
        <v>6.1580000000000004</v>
      </c>
      <c r="L40" s="1280">
        <v>6.2009999999999996</v>
      </c>
      <c r="M40" s="1280">
        <v>6.2220000000000004</v>
      </c>
      <c r="N40" s="1280">
        <v>6.2779999999999996</v>
      </c>
      <c r="O40" s="1280">
        <v>6.3019999999999996</v>
      </c>
      <c r="P40" s="1280">
        <v>6.29</v>
      </c>
      <c r="Q40" s="1280">
        <v>6.3239999999999998</v>
      </c>
      <c r="R40" s="326"/>
      <c r="S40" s="315">
        <v>6334</v>
      </c>
      <c r="T40" s="1810"/>
    </row>
    <row r="41" spans="1:42" ht="9.6" customHeight="1" x14ac:dyDescent="0.2">
      <c r="A41" s="315"/>
      <c r="B41" s="325"/>
      <c r="C41" s="1193" t="s">
        <v>59</v>
      </c>
      <c r="D41" s="883"/>
      <c r="E41" s="1280">
        <v>13.615</v>
      </c>
      <c r="F41" s="1280">
        <v>13.618</v>
      </c>
      <c r="G41" s="1280">
        <v>13.603999999999999</v>
      </c>
      <c r="H41" s="1280">
        <v>13.583</v>
      </c>
      <c r="I41" s="1280">
        <v>13.581</v>
      </c>
      <c r="J41" s="1280">
        <v>13.505000000000001</v>
      </c>
      <c r="K41" s="1280">
        <v>13.547000000000001</v>
      </c>
      <c r="L41" s="1280">
        <v>13.625</v>
      </c>
      <c r="M41" s="1280">
        <v>13.693</v>
      </c>
      <c r="N41" s="1280">
        <v>13.734</v>
      </c>
      <c r="O41" s="1280">
        <v>13.794</v>
      </c>
      <c r="P41" s="1280">
        <v>13.815</v>
      </c>
      <c r="Q41" s="1280">
        <v>13.839</v>
      </c>
      <c r="R41" s="326"/>
      <c r="S41" s="315">
        <v>14052</v>
      </c>
      <c r="T41" s="1810"/>
    </row>
    <row r="42" spans="1:42" ht="9.6" customHeight="1" x14ac:dyDescent="0.2">
      <c r="A42" s="315"/>
      <c r="B42" s="325"/>
      <c r="C42" s="1193" t="s">
        <v>54</v>
      </c>
      <c r="D42" s="883"/>
      <c r="E42" s="1280">
        <v>6.3070000000000004</v>
      </c>
      <c r="F42" s="1280">
        <v>6.3090000000000002</v>
      </c>
      <c r="G42" s="1280">
        <v>6.3090000000000002</v>
      </c>
      <c r="H42" s="1280">
        <v>6.319</v>
      </c>
      <c r="I42" s="1280">
        <v>6.2869999999999999</v>
      </c>
      <c r="J42" s="1280">
        <v>6.2619999999999996</v>
      </c>
      <c r="K42" s="1280">
        <v>6.282</v>
      </c>
      <c r="L42" s="1280">
        <v>6.32</v>
      </c>
      <c r="M42" s="1280">
        <v>6.3490000000000002</v>
      </c>
      <c r="N42" s="1280">
        <v>6.359</v>
      </c>
      <c r="O42" s="1280">
        <v>6.3680000000000003</v>
      </c>
      <c r="P42" s="1280">
        <v>6.4020000000000001</v>
      </c>
      <c r="Q42" s="1280">
        <v>6.4130000000000003</v>
      </c>
      <c r="R42" s="326"/>
      <c r="S42" s="315">
        <v>5973</v>
      </c>
      <c r="T42" s="1810"/>
    </row>
    <row r="43" spans="1:42" ht="9.6" customHeight="1" x14ac:dyDescent="0.2">
      <c r="A43" s="315"/>
      <c r="B43" s="325"/>
      <c r="C43" s="1193" t="s">
        <v>72</v>
      </c>
      <c r="D43" s="883"/>
      <c r="E43" s="1280">
        <v>22.803000000000001</v>
      </c>
      <c r="F43" s="1280">
        <v>22.625</v>
      </c>
      <c r="G43" s="1280">
        <v>22.359000000000002</v>
      </c>
      <c r="H43" s="1280">
        <v>22.132000000000001</v>
      </c>
      <c r="I43" s="1280">
        <v>21.911000000000001</v>
      </c>
      <c r="J43" s="1280">
        <v>21.827999999999999</v>
      </c>
      <c r="K43" s="1280">
        <v>21.981000000000002</v>
      </c>
      <c r="L43" s="1280">
        <v>22.212</v>
      </c>
      <c r="M43" s="1280">
        <v>22.596</v>
      </c>
      <c r="N43" s="1280">
        <v>23.178999999999998</v>
      </c>
      <c r="O43" s="1280">
        <v>23.294</v>
      </c>
      <c r="P43" s="1280">
        <v>23.303000000000001</v>
      </c>
      <c r="Q43" s="1280">
        <v>22.759</v>
      </c>
      <c r="R43" s="326"/>
      <c r="S43" s="315">
        <v>26102</v>
      </c>
      <c r="T43" s="1810"/>
    </row>
    <row r="44" spans="1:42" ht="9.6" customHeight="1" x14ac:dyDescent="0.2">
      <c r="A44" s="315"/>
      <c r="B44" s="325"/>
      <c r="C44" s="1193" t="s">
        <v>74</v>
      </c>
      <c r="D44" s="883"/>
      <c r="E44" s="1280">
        <v>5.1360000000000001</v>
      </c>
      <c r="F44" s="1280">
        <v>5.12</v>
      </c>
      <c r="G44" s="1280">
        <v>5.1230000000000002</v>
      </c>
      <c r="H44" s="1280">
        <v>5.109</v>
      </c>
      <c r="I44" s="1280">
        <v>5.1130000000000004</v>
      </c>
      <c r="J44" s="1280">
        <v>5.1100000000000003</v>
      </c>
      <c r="K44" s="1280">
        <v>5.1139999999999999</v>
      </c>
      <c r="L44" s="1280">
        <v>5.1230000000000002</v>
      </c>
      <c r="M44" s="1280">
        <v>5.1619999999999999</v>
      </c>
      <c r="N44" s="1280">
        <v>5.1829999999999998</v>
      </c>
      <c r="O44" s="1280">
        <v>5.1779999999999999</v>
      </c>
      <c r="P44" s="1280">
        <v>5.1719999999999997</v>
      </c>
      <c r="Q44" s="1280">
        <v>5.19</v>
      </c>
      <c r="R44" s="326"/>
      <c r="S44" s="315">
        <v>4393</v>
      </c>
      <c r="T44" s="1810"/>
    </row>
    <row r="45" spans="1:42" ht="9.6" customHeight="1" x14ac:dyDescent="0.2">
      <c r="A45" s="315"/>
      <c r="B45" s="325"/>
      <c r="C45" s="1193" t="s">
        <v>58</v>
      </c>
      <c r="D45" s="883"/>
      <c r="E45" s="1280">
        <v>20.047000000000001</v>
      </c>
      <c r="F45" s="1280">
        <v>20.030999999999999</v>
      </c>
      <c r="G45" s="1280">
        <v>20.045999999999999</v>
      </c>
      <c r="H45" s="1280">
        <v>19.945</v>
      </c>
      <c r="I45" s="1280">
        <v>19.948</v>
      </c>
      <c r="J45" s="1280">
        <v>19.866</v>
      </c>
      <c r="K45" s="1280">
        <v>20.023</v>
      </c>
      <c r="L45" s="1280">
        <v>20.152999999999999</v>
      </c>
      <c r="M45" s="1280">
        <v>20.236000000000001</v>
      </c>
      <c r="N45" s="1280">
        <v>20.352</v>
      </c>
      <c r="O45" s="1280">
        <v>20.425000000000001</v>
      </c>
      <c r="P45" s="1280">
        <v>20.446000000000002</v>
      </c>
      <c r="Q45" s="1280">
        <v>20.466000000000001</v>
      </c>
      <c r="R45" s="326"/>
      <c r="S45" s="315">
        <v>16923</v>
      </c>
      <c r="T45" s="1810"/>
    </row>
    <row r="46" spans="1:42" ht="9.6" customHeight="1" x14ac:dyDescent="0.2">
      <c r="A46" s="315"/>
      <c r="B46" s="325"/>
      <c r="C46" s="1193" t="s">
        <v>57</v>
      </c>
      <c r="D46" s="883"/>
      <c r="E46" s="1280">
        <v>104.126</v>
      </c>
      <c r="F46" s="1280">
        <v>104.229</v>
      </c>
      <c r="G46" s="1280">
        <v>104.277</v>
      </c>
      <c r="H46" s="1280">
        <v>104.185</v>
      </c>
      <c r="I46" s="1280">
        <v>103.80500000000001</v>
      </c>
      <c r="J46" s="1280">
        <v>103.51600000000001</v>
      </c>
      <c r="K46" s="1280">
        <v>103.958</v>
      </c>
      <c r="L46" s="1280">
        <v>104.407</v>
      </c>
      <c r="M46" s="1280">
        <v>104.842</v>
      </c>
      <c r="N46" s="1280">
        <v>105.214</v>
      </c>
      <c r="O46" s="1280">
        <v>105.54900000000001</v>
      </c>
      <c r="P46" s="1280">
        <v>105.495</v>
      </c>
      <c r="Q46" s="1280">
        <v>105.736</v>
      </c>
      <c r="R46" s="326"/>
      <c r="S46" s="315">
        <v>81201</v>
      </c>
      <c r="T46" s="1810"/>
      <c r="AF46" s="1194"/>
      <c r="AG46" s="1195"/>
      <c r="AH46" s="1195"/>
    </row>
    <row r="47" spans="1:42" ht="9.6" customHeight="1" x14ac:dyDescent="0.2">
      <c r="A47" s="315"/>
      <c r="B47" s="325"/>
      <c r="C47" s="1193" t="s">
        <v>55</v>
      </c>
      <c r="D47" s="883"/>
      <c r="E47" s="1280">
        <v>3.8340000000000001</v>
      </c>
      <c r="F47" s="1280">
        <v>3.85</v>
      </c>
      <c r="G47" s="1280">
        <v>3.8490000000000002</v>
      </c>
      <c r="H47" s="1280">
        <v>3.8490000000000002</v>
      </c>
      <c r="I47" s="1280">
        <v>3.8490000000000002</v>
      </c>
      <c r="J47" s="1280">
        <v>3.819</v>
      </c>
      <c r="K47" s="1280">
        <v>3.8330000000000002</v>
      </c>
      <c r="L47" s="1280">
        <v>3.851</v>
      </c>
      <c r="M47" s="1280">
        <v>3.8940000000000001</v>
      </c>
      <c r="N47" s="1280">
        <v>3.919</v>
      </c>
      <c r="O47" s="1280">
        <v>3.9380000000000002</v>
      </c>
      <c r="P47" s="1280">
        <v>3.9319999999999999</v>
      </c>
      <c r="Q47" s="1280">
        <v>3.9350000000000001</v>
      </c>
      <c r="R47" s="326"/>
      <c r="S47" s="315">
        <v>4403</v>
      </c>
      <c r="T47" s="1810"/>
      <c r="AF47" s="1194"/>
      <c r="AG47" s="1196"/>
      <c r="AH47" s="1196"/>
    </row>
    <row r="48" spans="1:42" ht="9.6" customHeight="1" x14ac:dyDescent="0.2">
      <c r="A48" s="315"/>
      <c r="B48" s="325"/>
      <c r="C48" s="1193" t="s">
        <v>61</v>
      </c>
      <c r="D48" s="883"/>
      <c r="E48" s="1280">
        <v>71.162999999999997</v>
      </c>
      <c r="F48" s="1280">
        <v>71.233999999999995</v>
      </c>
      <c r="G48" s="1280">
        <v>71.213999999999999</v>
      </c>
      <c r="H48" s="1280">
        <v>71.012</v>
      </c>
      <c r="I48" s="1280">
        <v>70.930999999999997</v>
      </c>
      <c r="J48" s="1280">
        <v>70.741</v>
      </c>
      <c r="K48" s="1280">
        <v>70.968000000000004</v>
      </c>
      <c r="L48" s="1280">
        <v>71.319999999999993</v>
      </c>
      <c r="M48" s="1280">
        <v>71.631</v>
      </c>
      <c r="N48" s="1280">
        <v>71.933000000000007</v>
      </c>
      <c r="O48" s="1280">
        <v>72.241</v>
      </c>
      <c r="P48" s="1280">
        <v>72.22</v>
      </c>
      <c r="Q48" s="1280">
        <v>72.332999999999998</v>
      </c>
      <c r="R48" s="326"/>
      <c r="S48" s="315">
        <v>88638</v>
      </c>
      <c r="T48" s="1810"/>
      <c r="AF48" s="1194"/>
      <c r="AG48" s="1196"/>
      <c r="AH48" s="1196"/>
    </row>
    <row r="49" spans="1:42" ht="9.6" customHeight="1" x14ac:dyDescent="0.2">
      <c r="A49" s="315"/>
      <c r="B49" s="325"/>
      <c r="C49" s="1193" t="s">
        <v>77</v>
      </c>
      <c r="D49" s="883"/>
      <c r="E49" s="1280">
        <v>14.891999999999999</v>
      </c>
      <c r="F49" s="1280">
        <v>14.922000000000001</v>
      </c>
      <c r="G49" s="1280">
        <v>14.929</v>
      </c>
      <c r="H49" s="1280">
        <v>14.901</v>
      </c>
      <c r="I49" s="1280">
        <v>14.827999999999999</v>
      </c>
      <c r="J49" s="1280">
        <v>14.747</v>
      </c>
      <c r="K49" s="1280">
        <v>14.816000000000001</v>
      </c>
      <c r="L49" s="1280">
        <v>14.912000000000001</v>
      </c>
      <c r="M49" s="1280">
        <v>15.013999999999999</v>
      </c>
      <c r="N49" s="1280">
        <v>15.103</v>
      </c>
      <c r="O49" s="1280">
        <v>15.146000000000001</v>
      </c>
      <c r="P49" s="1280">
        <v>15.198</v>
      </c>
      <c r="Q49" s="1280">
        <v>15.214</v>
      </c>
      <c r="R49" s="326"/>
      <c r="S49" s="315">
        <v>18640</v>
      </c>
      <c r="T49" s="1810"/>
      <c r="AF49" s="1194"/>
      <c r="AG49" s="1196"/>
      <c r="AH49" s="1196"/>
    </row>
    <row r="50" spans="1:42" ht="9.6" customHeight="1" x14ac:dyDescent="0.2">
      <c r="A50" s="315"/>
      <c r="B50" s="325"/>
      <c r="C50" s="1193" t="s">
        <v>56</v>
      </c>
      <c r="D50" s="883"/>
      <c r="E50" s="1280">
        <v>25.27</v>
      </c>
      <c r="F50" s="1280">
        <v>25.321999999999999</v>
      </c>
      <c r="G50" s="1280">
        <v>25.370999999999999</v>
      </c>
      <c r="H50" s="1280">
        <v>25.288</v>
      </c>
      <c r="I50" s="1280">
        <v>25.241</v>
      </c>
      <c r="J50" s="1280">
        <v>25.138000000000002</v>
      </c>
      <c r="K50" s="1280">
        <v>25.312999999999999</v>
      </c>
      <c r="L50" s="1280">
        <v>25.456</v>
      </c>
      <c r="M50" s="1280">
        <v>25.652999999999999</v>
      </c>
      <c r="N50" s="1280">
        <v>25.809000000000001</v>
      </c>
      <c r="O50" s="1280">
        <v>25.867000000000001</v>
      </c>
      <c r="P50" s="1280">
        <v>25.831</v>
      </c>
      <c r="Q50" s="1280">
        <v>25.79</v>
      </c>
      <c r="R50" s="326"/>
      <c r="S50" s="315">
        <v>35533</v>
      </c>
      <c r="T50" s="1810"/>
      <c r="AF50" s="1194"/>
      <c r="AG50" s="1196"/>
      <c r="AH50" s="1196"/>
    </row>
    <row r="51" spans="1:42" ht="9.6" customHeight="1" x14ac:dyDescent="0.2">
      <c r="A51" s="315"/>
      <c r="B51" s="325"/>
      <c r="C51" s="1193" t="s">
        <v>63</v>
      </c>
      <c r="D51" s="883"/>
      <c r="E51" s="1280">
        <v>8.766</v>
      </c>
      <c r="F51" s="1280">
        <v>8.7460000000000004</v>
      </c>
      <c r="G51" s="1280">
        <v>8.7530000000000001</v>
      </c>
      <c r="H51" s="1280">
        <v>8.7420000000000009</v>
      </c>
      <c r="I51" s="1280">
        <v>8.7159999999999993</v>
      </c>
      <c r="J51" s="1280">
        <v>8.6760000000000002</v>
      </c>
      <c r="K51" s="1280">
        <v>8.7590000000000003</v>
      </c>
      <c r="L51" s="1280">
        <v>8.7970000000000006</v>
      </c>
      <c r="M51" s="1280">
        <v>8.8249999999999993</v>
      </c>
      <c r="N51" s="1280">
        <v>8.84</v>
      </c>
      <c r="O51" s="1280">
        <v>8.8960000000000008</v>
      </c>
      <c r="P51" s="1280">
        <v>8.8879999999999999</v>
      </c>
      <c r="Q51" s="1280">
        <v>8.9130000000000003</v>
      </c>
      <c r="R51" s="326"/>
      <c r="S51" s="315">
        <v>6979</v>
      </c>
      <c r="T51" s="1810"/>
      <c r="AF51" s="1194"/>
      <c r="AG51" s="1196"/>
      <c r="AH51" s="1196"/>
    </row>
    <row r="52" spans="1:42" ht="9.6" customHeight="1" x14ac:dyDescent="0.2">
      <c r="A52" s="315"/>
      <c r="B52" s="325"/>
      <c r="C52" s="1193" t="s">
        <v>65</v>
      </c>
      <c r="D52" s="883"/>
      <c r="E52" s="1280">
        <v>6.7030000000000003</v>
      </c>
      <c r="F52" s="1280">
        <v>6.7110000000000003</v>
      </c>
      <c r="G52" s="1280">
        <v>6.72</v>
      </c>
      <c r="H52" s="1280">
        <v>6.7110000000000003</v>
      </c>
      <c r="I52" s="1280">
        <v>6.6769999999999996</v>
      </c>
      <c r="J52" s="1280">
        <v>6.6470000000000002</v>
      </c>
      <c r="K52" s="1280">
        <v>6.6360000000000001</v>
      </c>
      <c r="L52" s="1280">
        <v>6.6639999999999997</v>
      </c>
      <c r="M52" s="1280">
        <v>6.7169999999999996</v>
      </c>
      <c r="N52" s="1280">
        <v>6.7350000000000003</v>
      </c>
      <c r="O52" s="1280">
        <v>6.7649999999999997</v>
      </c>
      <c r="P52" s="1280">
        <v>6.7560000000000002</v>
      </c>
      <c r="Q52" s="1280">
        <v>6.7789999999999999</v>
      </c>
      <c r="R52" s="326"/>
      <c r="S52" s="315">
        <v>5622</v>
      </c>
      <c r="T52" s="1810"/>
      <c r="AF52" s="1194"/>
      <c r="AG52" s="1196"/>
      <c r="AH52" s="1196"/>
    </row>
    <row r="53" spans="1:42" ht="9.6" customHeight="1" x14ac:dyDescent="0.2">
      <c r="A53" s="315"/>
      <c r="B53" s="325"/>
      <c r="C53" s="1193" t="s">
        <v>75</v>
      </c>
      <c r="D53" s="883"/>
      <c r="E53" s="1280">
        <v>12.275</v>
      </c>
      <c r="F53" s="1280">
        <v>12.289</v>
      </c>
      <c r="G53" s="1280">
        <v>12.272</v>
      </c>
      <c r="H53" s="1280">
        <v>12.234999999999999</v>
      </c>
      <c r="I53" s="1280">
        <v>12.236000000000001</v>
      </c>
      <c r="J53" s="1280">
        <v>12.201000000000001</v>
      </c>
      <c r="K53" s="1280">
        <v>12.266</v>
      </c>
      <c r="L53" s="1280">
        <v>12.349</v>
      </c>
      <c r="M53" s="1280">
        <v>12.397</v>
      </c>
      <c r="N53" s="1280">
        <v>12.459</v>
      </c>
      <c r="O53" s="1280">
        <v>12.494</v>
      </c>
      <c r="P53" s="1280">
        <v>12.516999999999999</v>
      </c>
      <c r="Q53" s="1280">
        <v>12.551</v>
      </c>
      <c r="R53" s="326"/>
      <c r="S53" s="315">
        <v>12225</v>
      </c>
      <c r="T53" s="1810"/>
      <c r="AF53" s="1194"/>
      <c r="AG53" s="1196"/>
      <c r="AH53" s="1196"/>
    </row>
    <row r="54" spans="1:42" ht="9.6" customHeight="1" x14ac:dyDescent="0.2">
      <c r="A54" s="315"/>
      <c r="B54" s="325"/>
      <c r="C54" s="1193" t="s">
        <v>126</v>
      </c>
      <c r="D54" s="883"/>
      <c r="E54" s="1280">
        <v>7.6779999999999999</v>
      </c>
      <c r="F54" s="1280">
        <v>7.6449999999999996</v>
      </c>
      <c r="G54" s="1280">
        <v>7.5910000000000002</v>
      </c>
      <c r="H54" s="1280">
        <v>7.5179999999999998</v>
      </c>
      <c r="I54" s="1280">
        <v>7.5060000000000002</v>
      </c>
      <c r="J54" s="1280">
        <v>7.49</v>
      </c>
      <c r="K54" s="1280">
        <v>7.6609999999999996</v>
      </c>
      <c r="L54" s="1280">
        <v>7.6539999999999999</v>
      </c>
      <c r="M54" s="1280">
        <v>7.7009999999999996</v>
      </c>
      <c r="N54" s="1280">
        <v>7.7649999999999997</v>
      </c>
      <c r="O54" s="1280">
        <v>7.7859999999999996</v>
      </c>
      <c r="P54" s="1280">
        <v>7.806</v>
      </c>
      <c r="Q54" s="1280">
        <v>7.8230000000000004</v>
      </c>
      <c r="R54" s="326"/>
      <c r="S54" s="315">
        <v>8291</v>
      </c>
      <c r="T54" s="1810"/>
      <c r="U54" s="1862"/>
      <c r="AF54" s="1194"/>
      <c r="AG54" s="1196"/>
      <c r="AH54" s="1196"/>
    </row>
    <row r="55" spans="1:42" ht="9.6" customHeight="1" x14ac:dyDescent="0.2">
      <c r="A55" s="315"/>
      <c r="B55" s="325"/>
      <c r="C55" s="1193" t="s">
        <v>127</v>
      </c>
      <c r="D55" s="883"/>
      <c r="E55" s="1280">
        <v>8.9109999999999996</v>
      </c>
      <c r="F55" s="1280">
        <v>8.9030000000000005</v>
      </c>
      <c r="G55" s="1280">
        <v>8.8819999999999997</v>
      </c>
      <c r="H55" s="1280">
        <v>8.8800000000000008</v>
      </c>
      <c r="I55" s="1280">
        <v>8.8580000000000005</v>
      </c>
      <c r="J55" s="1280">
        <v>8.8729999999999993</v>
      </c>
      <c r="K55" s="1280">
        <v>8.92</v>
      </c>
      <c r="L55" s="1280">
        <v>8.9149999999999991</v>
      </c>
      <c r="M55" s="1280">
        <v>8.9710000000000001</v>
      </c>
      <c r="N55" s="1280">
        <v>9.0419999999999998</v>
      </c>
      <c r="O55" s="1280">
        <v>9.0609999999999999</v>
      </c>
      <c r="P55" s="1280">
        <v>9.0660000000000007</v>
      </c>
      <c r="Q55" s="1280">
        <v>9.0440000000000005</v>
      </c>
      <c r="R55" s="326"/>
      <c r="S55" s="315">
        <v>12043</v>
      </c>
      <c r="T55" s="1810"/>
      <c r="U55" s="1194"/>
      <c r="AF55" s="1194"/>
      <c r="AG55" s="1196"/>
      <c r="AH55" s="1196"/>
    </row>
    <row r="56" spans="1:42" ht="9.6" customHeight="1" x14ac:dyDescent="0.2">
      <c r="A56" s="315"/>
      <c r="B56" s="325"/>
      <c r="C56" s="1193" t="s">
        <v>125</v>
      </c>
      <c r="D56" s="883"/>
      <c r="E56" s="1280">
        <v>0.84899999999999998</v>
      </c>
      <c r="F56" s="1280">
        <v>0.85199999999999998</v>
      </c>
      <c r="G56" s="1280">
        <v>0.86899999999999999</v>
      </c>
      <c r="H56" s="1280">
        <v>0.86699999999999999</v>
      </c>
      <c r="I56" s="1280">
        <v>0.86899999999999999</v>
      </c>
      <c r="J56" s="1280">
        <v>0.88500000000000001</v>
      </c>
      <c r="K56" s="1280">
        <v>0.9</v>
      </c>
      <c r="L56" s="1280">
        <v>0.90400000000000003</v>
      </c>
      <c r="M56" s="1280">
        <v>0.92600000000000005</v>
      </c>
      <c r="N56" s="1280">
        <v>0.94299999999999995</v>
      </c>
      <c r="O56" s="1280">
        <v>0.95199999999999996</v>
      </c>
      <c r="P56" s="1280">
        <v>0.96299999999999997</v>
      </c>
      <c r="Q56" s="1280">
        <v>0.97599999999999998</v>
      </c>
      <c r="R56" s="326"/>
      <c r="S56" s="315"/>
      <c r="T56" s="1810"/>
      <c r="U56" s="1194"/>
      <c r="AF56" s="1194"/>
      <c r="AG56" s="1196"/>
      <c r="AH56" s="1196"/>
    </row>
    <row r="57" spans="1:42" ht="12.75" customHeight="1" x14ac:dyDescent="0.2">
      <c r="A57" s="315"/>
      <c r="B57" s="889"/>
      <c r="C57" s="2220" t="s">
        <v>523</v>
      </c>
      <c r="D57" s="2220"/>
      <c r="E57" s="1276">
        <v>3689.8150000000001</v>
      </c>
      <c r="F57" s="1276">
        <v>3691.069</v>
      </c>
      <c r="G57" s="1276">
        <v>3684.835</v>
      </c>
      <c r="H57" s="1276">
        <v>3652.1709999999998</v>
      </c>
      <c r="I57" s="1276">
        <v>3660.7150000000001</v>
      </c>
      <c r="J57" s="1276">
        <v>3640.9659999999999</v>
      </c>
      <c r="K57" s="1276">
        <v>3666.4769999999999</v>
      </c>
      <c r="L57" s="1276">
        <v>3693.02</v>
      </c>
      <c r="M57" s="1276">
        <v>3738.444</v>
      </c>
      <c r="N57" s="1276">
        <v>3780.9839999999999</v>
      </c>
      <c r="O57" s="1276">
        <v>3805.2269999999999</v>
      </c>
      <c r="P57" s="1276">
        <v>3801.1889999999999</v>
      </c>
      <c r="Q57" s="1276">
        <v>3832.366</v>
      </c>
      <c r="R57" s="340"/>
      <c r="S57" s="315"/>
      <c r="T57" s="1810"/>
      <c r="U57" s="1194"/>
      <c r="AF57" s="1194"/>
      <c r="AG57" s="1196"/>
      <c r="AH57" s="1196"/>
    </row>
    <row r="58" spans="1:42" ht="12.6" customHeight="1" x14ac:dyDescent="0.2">
      <c r="A58" s="315"/>
      <c r="B58" s="889"/>
      <c r="C58" s="1197" t="s">
        <v>524</v>
      </c>
      <c r="D58" s="1198"/>
      <c r="E58" s="1281">
        <v>937.63952119821727</v>
      </c>
      <c r="F58" s="1281">
        <v>937.92805296514371</v>
      </c>
      <c r="G58" s="1281">
        <v>936.19240654194834</v>
      </c>
      <c r="H58" s="1281">
        <v>947.82717030226672</v>
      </c>
      <c r="I58" s="1281">
        <v>947.62915350416517</v>
      </c>
      <c r="J58" s="1281">
        <v>969.58840467337507</v>
      </c>
      <c r="K58" s="1281">
        <v>975.18407226610179</v>
      </c>
      <c r="L58" s="1281">
        <v>973.74839792635839</v>
      </c>
      <c r="M58" s="1281">
        <v>969.5046856258914</v>
      </c>
      <c r="N58" s="1281">
        <v>968.4691898616868</v>
      </c>
      <c r="O58" s="1281">
        <v>964.76064762496435</v>
      </c>
      <c r="P58" s="1281">
        <v>969.4043848727332</v>
      </c>
      <c r="Q58" s="1281">
        <v>966.51186584997367</v>
      </c>
      <c r="R58" s="326"/>
      <c r="S58" s="342"/>
      <c r="T58" s="1810"/>
      <c r="U58" s="1194"/>
      <c r="AF58" s="1194"/>
      <c r="AG58" s="1196"/>
      <c r="AH58" s="1196"/>
    </row>
    <row r="59" spans="1:42" ht="12.6" customHeight="1" x14ac:dyDescent="0.2">
      <c r="A59" s="315"/>
      <c r="B59" s="889"/>
      <c r="C59" s="1197" t="s">
        <v>525</v>
      </c>
      <c r="D59" s="479"/>
      <c r="E59" s="1281">
        <v>317.85897620082847</v>
      </c>
      <c r="F59" s="1281">
        <v>318.24599879919612</v>
      </c>
      <c r="G59" s="1281">
        <v>317.3644037059434</v>
      </c>
      <c r="H59" s="1281">
        <v>321.63795586606432</v>
      </c>
      <c r="I59" s="1281">
        <v>315.96138451477924</v>
      </c>
      <c r="J59" s="1281">
        <v>315.3487793409908</v>
      </c>
      <c r="K59" s="1281">
        <v>319.19699952619368</v>
      </c>
      <c r="L59" s="1281">
        <v>325.2864744321368</v>
      </c>
      <c r="M59" s="1281">
        <v>328.56656682106779</v>
      </c>
      <c r="N59" s="1281">
        <v>328.57848308642139</v>
      </c>
      <c r="O59" s="1281">
        <v>326.97917261711592</v>
      </c>
      <c r="P59" s="1281">
        <v>328.90187381798694</v>
      </c>
      <c r="Q59" s="1281">
        <v>328.03135930102712</v>
      </c>
      <c r="R59" s="326"/>
      <c r="S59" s="315"/>
      <c r="T59" s="1810"/>
      <c r="U59" s="1194"/>
      <c r="AF59" s="1194"/>
      <c r="AG59" s="1196"/>
      <c r="AH59" s="1196"/>
    </row>
    <row r="60" spans="1:42" s="1182" customFormat="1" ht="9.9499999999999993" customHeight="1" x14ac:dyDescent="0.15">
      <c r="A60" s="1179"/>
      <c r="B60" s="1180"/>
      <c r="C60" s="1295" t="s">
        <v>725</v>
      </c>
      <c r="D60" s="1181"/>
      <c r="E60" s="1181"/>
      <c r="G60" s="1181"/>
      <c r="I60" s="1183"/>
      <c r="J60" s="1184" t="s">
        <v>519</v>
      </c>
      <c r="L60" s="1181"/>
      <c r="M60" s="1185"/>
      <c r="N60" s="1181"/>
      <c r="O60" s="1181"/>
      <c r="P60" s="1181"/>
      <c r="Q60" s="1181"/>
      <c r="R60" s="1199"/>
      <c r="S60" s="1187"/>
      <c r="T60" s="1200"/>
      <c r="U60" s="1200"/>
      <c r="V60" s="1200"/>
      <c r="W60" s="1200"/>
      <c r="X60" s="1200"/>
      <c r="Y60" s="1200"/>
      <c r="Z60" s="1200"/>
      <c r="AA60" s="1200"/>
      <c r="AB60" s="1200"/>
      <c r="AC60" s="1200"/>
      <c r="AD60" s="1200"/>
      <c r="AE60" s="1200"/>
      <c r="AF60" s="1863"/>
      <c r="AG60" s="1201"/>
      <c r="AH60" s="1201"/>
      <c r="AI60" s="1200"/>
      <c r="AJ60" s="1200"/>
      <c r="AK60" s="1200"/>
      <c r="AL60" s="1200"/>
      <c r="AM60" s="1200"/>
      <c r="AN60" s="1200"/>
      <c r="AO60" s="1200"/>
      <c r="AP60" s="1200"/>
    </row>
    <row r="61" spans="1:42" s="1182" customFormat="1" ht="9.9499999999999993" customHeight="1" x14ac:dyDescent="0.2">
      <c r="A61" s="1179"/>
      <c r="B61" s="1180"/>
      <c r="C61" s="2241" t="s">
        <v>526</v>
      </c>
      <c r="D61" s="2241"/>
      <c r="E61" s="2241"/>
      <c r="F61" s="2241"/>
      <c r="G61" s="2241"/>
      <c r="H61" s="2241"/>
      <c r="I61" s="2241"/>
      <c r="J61" s="2241"/>
      <c r="K61" s="2241"/>
      <c r="L61" s="2241"/>
      <c r="M61" s="2241"/>
      <c r="N61" s="2241"/>
      <c r="O61" s="2241"/>
      <c r="P61" s="2241"/>
      <c r="Q61" s="2241"/>
      <c r="R61" s="2242"/>
      <c r="S61" s="1187"/>
      <c r="T61" s="1200"/>
      <c r="U61" s="1200"/>
      <c r="V61" s="1200"/>
      <c r="W61" s="1200"/>
      <c r="X61" s="1200"/>
      <c r="Y61" s="1200"/>
      <c r="Z61" s="1200"/>
      <c r="AA61" s="1200"/>
      <c r="AB61" s="1200"/>
      <c r="AC61" s="1200"/>
      <c r="AD61" s="1200"/>
      <c r="AE61" s="1200"/>
      <c r="AF61" s="1863"/>
      <c r="AG61" s="1201"/>
      <c r="AH61" s="1201"/>
      <c r="AI61" s="1200"/>
      <c r="AJ61" s="1200"/>
      <c r="AK61" s="1200"/>
      <c r="AL61" s="1200"/>
      <c r="AM61" s="1200"/>
      <c r="AN61" s="1200"/>
      <c r="AO61" s="1200"/>
      <c r="AP61" s="1200"/>
    </row>
    <row r="62" spans="1:42" s="1182" customFormat="1" ht="18.75" customHeight="1" x14ac:dyDescent="0.2">
      <c r="A62" s="1179"/>
      <c r="B62" s="1180"/>
      <c r="C62" s="2241" t="s">
        <v>534</v>
      </c>
      <c r="D62" s="2241"/>
      <c r="E62" s="2241"/>
      <c r="F62" s="2241"/>
      <c r="G62" s="2241"/>
      <c r="H62" s="2241"/>
      <c r="I62" s="2241"/>
      <c r="J62" s="2241"/>
      <c r="K62" s="2241"/>
      <c r="L62" s="2241"/>
      <c r="M62" s="2241"/>
      <c r="N62" s="2241"/>
      <c r="O62" s="2241"/>
      <c r="P62" s="2241"/>
      <c r="Q62" s="2241"/>
      <c r="R62" s="2242"/>
      <c r="S62" s="1187"/>
      <c r="T62" s="1200"/>
      <c r="U62" s="1200"/>
      <c r="V62" s="1200"/>
      <c r="W62" s="1200"/>
      <c r="X62" s="1200"/>
      <c r="Y62" s="1200"/>
      <c r="Z62" s="1200"/>
      <c r="AA62" s="1200"/>
      <c r="AB62" s="1200"/>
      <c r="AC62" s="1200"/>
      <c r="AD62" s="1200"/>
      <c r="AE62" s="1200"/>
      <c r="AF62" s="1200"/>
      <c r="AG62" s="1200"/>
      <c r="AH62" s="1200"/>
      <c r="AI62" s="1200"/>
      <c r="AJ62" s="1200"/>
      <c r="AK62" s="1200"/>
      <c r="AL62" s="1200"/>
      <c r="AM62" s="1200"/>
      <c r="AN62" s="1200"/>
      <c r="AO62" s="1200"/>
      <c r="AP62" s="1200"/>
    </row>
    <row r="63" spans="1:42" s="1182" customFormat="1" ht="2.25" customHeight="1" x14ac:dyDescent="0.2">
      <c r="A63" s="1179"/>
      <c r="B63" s="1180"/>
      <c r="C63" s="2241"/>
      <c r="D63" s="2241"/>
      <c r="E63" s="2241"/>
      <c r="F63" s="2241"/>
      <c r="G63" s="2241"/>
      <c r="H63" s="2241"/>
      <c r="I63" s="2241"/>
      <c r="J63" s="2241"/>
      <c r="K63" s="2241"/>
      <c r="L63" s="2241"/>
      <c r="M63" s="2241"/>
      <c r="N63" s="2241"/>
      <c r="O63" s="2241"/>
      <c r="P63" s="2241"/>
      <c r="Q63" s="2241"/>
      <c r="R63" s="2242"/>
      <c r="S63" s="1187"/>
      <c r="T63" s="1200"/>
      <c r="U63" s="1200"/>
      <c r="V63" s="1200"/>
      <c r="W63" s="1200"/>
      <c r="X63" s="1200"/>
      <c r="Y63" s="1200"/>
      <c r="Z63" s="1200"/>
      <c r="AA63" s="1200"/>
      <c r="AB63" s="1200"/>
      <c r="AC63" s="1200"/>
      <c r="AD63" s="1200"/>
      <c r="AE63" s="1200"/>
      <c r="AF63" s="1200"/>
      <c r="AG63" s="1200"/>
      <c r="AH63" s="1200"/>
      <c r="AI63" s="1200"/>
      <c r="AJ63" s="1200"/>
      <c r="AK63" s="1200"/>
      <c r="AL63" s="1200"/>
      <c r="AM63" s="1200"/>
      <c r="AN63" s="1200"/>
      <c r="AO63" s="1200"/>
      <c r="AP63" s="1200"/>
    </row>
    <row r="64" spans="1:42" s="1182" customFormat="1" ht="2.4500000000000002" customHeight="1" x14ac:dyDescent="0.2">
      <c r="A64" s="1179"/>
      <c r="B64" s="1180"/>
      <c r="C64" s="1202"/>
      <c r="D64" s="1202"/>
      <c r="E64" s="1202"/>
      <c r="F64" s="1202"/>
      <c r="G64" s="1202"/>
      <c r="H64" s="1202"/>
      <c r="I64" s="1202"/>
      <c r="J64" s="1202"/>
      <c r="K64" s="1202"/>
      <c r="L64" s="1202"/>
      <c r="M64" s="1202"/>
      <c r="N64" s="1202"/>
      <c r="O64" s="1202"/>
      <c r="P64" s="1202"/>
      <c r="Q64" s="1202"/>
      <c r="R64" s="1203"/>
      <c r="S64" s="1187"/>
      <c r="T64" s="1200"/>
      <c r="U64" s="1200"/>
      <c r="V64" s="1200"/>
      <c r="W64" s="1200"/>
      <c r="X64" s="1200"/>
      <c r="Y64" s="1200"/>
      <c r="Z64" s="1200"/>
      <c r="AA64" s="1200"/>
      <c r="AB64" s="1200"/>
      <c r="AC64" s="1200"/>
      <c r="AD64" s="1200"/>
      <c r="AE64" s="1200"/>
      <c r="AF64" s="1200"/>
      <c r="AG64" s="1200"/>
      <c r="AH64" s="1200"/>
      <c r="AI64" s="1200"/>
      <c r="AJ64" s="1200"/>
      <c r="AK64" s="1200"/>
      <c r="AL64" s="1200"/>
      <c r="AM64" s="1200"/>
      <c r="AN64" s="1200"/>
      <c r="AO64" s="1200"/>
      <c r="AP64" s="1200"/>
    </row>
    <row r="65" spans="1:36" ht="11.25" customHeight="1" x14ac:dyDescent="0.2">
      <c r="A65" s="315"/>
      <c r="B65" s="325"/>
      <c r="C65" s="60"/>
      <c r="D65" s="323"/>
      <c r="E65" s="348"/>
      <c r="F65" s="348"/>
      <c r="G65" s="348"/>
      <c r="H65" s="348"/>
      <c r="I65" s="348"/>
      <c r="J65" s="348"/>
      <c r="K65" s="348"/>
      <c r="L65" s="348"/>
      <c r="M65" s="348"/>
      <c r="N65" s="348"/>
      <c r="O65" s="348"/>
      <c r="P65" s="348"/>
      <c r="Q65" s="348"/>
      <c r="R65" s="326"/>
      <c r="S65" s="315"/>
      <c r="U65" s="1774"/>
      <c r="V65" s="1774"/>
      <c r="W65" s="1774"/>
      <c r="X65" s="1774"/>
      <c r="Y65" s="1774"/>
      <c r="AI65" s="1205"/>
      <c r="AJ65" s="1205"/>
    </row>
    <row r="66" spans="1:36" ht="11.25" customHeight="1" x14ac:dyDescent="0.2">
      <c r="A66" s="315"/>
      <c r="B66" s="325"/>
      <c r="C66" s="60"/>
      <c r="D66" s="323"/>
      <c r="E66" s="348"/>
      <c r="F66" s="348"/>
      <c r="G66" s="348"/>
      <c r="H66" s="348"/>
      <c r="I66" s="348"/>
      <c r="J66" s="348"/>
      <c r="K66" s="348"/>
      <c r="L66" s="348"/>
      <c r="M66" s="348"/>
      <c r="N66" s="348"/>
      <c r="O66" s="348"/>
      <c r="P66" s="348"/>
      <c r="Q66" s="348"/>
      <c r="R66" s="326"/>
      <c r="S66" s="315"/>
      <c r="AI66" s="1205"/>
      <c r="AJ66" s="1205"/>
    </row>
    <row r="67" spans="1:36" ht="11.25" customHeight="1" x14ac:dyDescent="0.2">
      <c r="A67" s="315"/>
      <c r="B67" s="325"/>
      <c r="C67" s="60"/>
      <c r="D67" s="323"/>
      <c r="E67" s="348"/>
      <c r="F67" s="348"/>
      <c r="G67" s="348"/>
      <c r="H67" s="348"/>
      <c r="I67" s="348"/>
      <c r="J67" s="348"/>
      <c r="K67" s="348"/>
      <c r="L67" s="348"/>
      <c r="M67" s="348"/>
      <c r="N67" s="348"/>
      <c r="O67" s="348"/>
      <c r="P67" s="348"/>
      <c r="Q67" s="348"/>
      <c r="R67" s="326"/>
      <c r="S67" s="315"/>
      <c r="AI67" s="1205"/>
      <c r="AJ67" s="1205"/>
    </row>
    <row r="68" spans="1:36" ht="11.25" customHeight="1" x14ac:dyDescent="0.2">
      <c r="A68" s="315"/>
      <c r="B68" s="325"/>
      <c r="C68" s="60"/>
      <c r="D68" s="323"/>
      <c r="E68" s="348"/>
      <c r="F68" s="348"/>
      <c r="G68" s="348"/>
      <c r="H68" s="348"/>
      <c r="I68" s="348"/>
      <c r="J68" s="348"/>
      <c r="K68" s="348"/>
      <c r="L68" s="348"/>
      <c r="M68" s="348"/>
      <c r="N68" s="348"/>
      <c r="O68" s="348"/>
      <c r="P68" s="348"/>
      <c r="Q68" s="348"/>
      <c r="R68" s="326"/>
      <c r="S68" s="315"/>
      <c r="AI68" s="1205"/>
      <c r="AJ68" s="1205"/>
    </row>
    <row r="69" spans="1:36" ht="11.25" customHeight="1" x14ac:dyDescent="0.2">
      <c r="A69" s="315"/>
      <c r="B69" s="325"/>
      <c r="C69" s="60"/>
      <c r="D69" s="323"/>
      <c r="E69" s="348"/>
      <c r="F69" s="348"/>
      <c r="G69" s="348"/>
      <c r="H69" s="348"/>
      <c r="I69" s="348"/>
      <c r="J69" s="348"/>
      <c r="K69" s="348"/>
      <c r="L69" s="348"/>
      <c r="M69" s="348"/>
      <c r="N69" s="348"/>
      <c r="O69" s="348"/>
      <c r="P69" s="348"/>
      <c r="Q69" s="348"/>
      <c r="R69" s="326"/>
      <c r="S69" s="315"/>
      <c r="AI69" s="1205"/>
      <c r="AJ69" s="1205"/>
    </row>
    <row r="70" spans="1:36" ht="11.25" customHeight="1" x14ac:dyDescent="0.2">
      <c r="A70" s="315"/>
      <c r="B70" s="325"/>
      <c r="C70" s="60"/>
      <c r="D70" s="323"/>
      <c r="E70" s="348"/>
      <c r="F70" s="348"/>
      <c r="G70" s="348"/>
      <c r="H70" s="348"/>
      <c r="I70" s="348"/>
      <c r="J70" s="348"/>
      <c r="K70" s="348"/>
      <c r="L70" s="348"/>
      <c r="M70" s="348"/>
      <c r="N70" s="348"/>
      <c r="O70" s="348"/>
      <c r="P70" s="348"/>
      <c r="Q70" s="348"/>
      <c r="R70" s="326"/>
      <c r="S70" s="315"/>
      <c r="AI70" s="1205"/>
      <c r="AJ70" s="1205"/>
    </row>
    <row r="71" spans="1:36" ht="11.25" customHeight="1" x14ac:dyDescent="0.2">
      <c r="A71" s="315"/>
      <c r="B71" s="325"/>
      <c r="C71" s="60"/>
      <c r="D71" s="323"/>
      <c r="E71" s="348"/>
      <c r="F71" s="348"/>
      <c r="G71" s="348"/>
      <c r="H71" s="348"/>
      <c r="I71" s="348"/>
      <c r="J71" s="348"/>
      <c r="K71" s="348"/>
      <c r="L71" s="348"/>
      <c r="M71" s="348"/>
      <c r="N71" s="348"/>
      <c r="O71" s="348"/>
      <c r="P71" s="348"/>
      <c r="Q71" s="348"/>
      <c r="R71" s="326"/>
      <c r="S71" s="315"/>
      <c r="U71" s="1194"/>
      <c r="AI71" s="1205"/>
      <c r="AJ71" s="1205"/>
    </row>
    <row r="72" spans="1:36" ht="11.25" customHeight="1" x14ac:dyDescent="0.2">
      <c r="A72" s="315"/>
      <c r="B72" s="325"/>
      <c r="C72" s="60"/>
      <c r="D72" s="323"/>
      <c r="E72" s="348"/>
      <c r="F72" s="348"/>
      <c r="G72" s="348"/>
      <c r="H72" s="348"/>
      <c r="I72" s="348"/>
      <c r="J72" s="348"/>
      <c r="K72" s="348"/>
      <c r="L72" s="348"/>
      <c r="M72" s="348"/>
      <c r="N72" s="348"/>
      <c r="O72" s="348"/>
      <c r="P72" s="348"/>
      <c r="Q72" s="348"/>
      <c r="R72" s="326"/>
      <c r="S72" s="315"/>
      <c r="AI72" s="1205"/>
      <c r="AJ72" s="1205"/>
    </row>
    <row r="73" spans="1:36" ht="7.5" customHeight="1" x14ac:dyDescent="0.2">
      <c r="A73" s="315"/>
      <c r="B73" s="325"/>
      <c r="C73" s="60"/>
      <c r="D73" s="323"/>
      <c r="E73" s="348"/>
      <c r="F73" s="348"/>
      <c r="G73" s="348"/>
      <c r="H73" s="348"/>
      <c r="I73" s="348"/>
      <c r="J73" s="348"/>
      <c r="K73" s="348"/>
      <c r="L73" s="348"/>
      <c r="M73" s="348"/>
      <c r="N73" s="348"/>
      <c r="O73" s="348"/>
      <c r="P73" s="348"/>
      <c r="Q73" s="348"/>
      <c r="R73" s="326"/>
      <c r="S73" s="315"/>
      <c r="AI73" s="1205"/>
      <c r="AJ73" s="1205"/>
    </row>
    <row r="74" spans="1:36" ht="11.25" customHeight="1" x14ac:dyDescent="0.2">
      <c r="A74" s="315"/>
      <c r="B74" s="325"/>
      <c r="C74" s="60"/>
      <c r="D74" s="323"/>
      <c r="E74" s="348"/>
      <c r="F74" s="348"/>
      <c r="G74" s="348"/>
      <c r="H74" s="348"/>
      <c r="I74" s="348"/>
      <c r="J74" s="348"/>
      <c r="K74" s="348"/>
      <c r="L74" s="348"/>
      <c r="M74" s="348"/>
      <c r="N74" s="348"/>
      <c r="O74" s="348"/>
      <c r="P74" s="348"/>
      <c r="Q74" s="348"/>
      <c r="R74" s="326"/>
      <c r="S74" s="315"/>
      <c r="AI74" s="1205"/>
      <c r="AJ74" s="1205"/>
    </row>
    <row r="75" spans="1:36" ht="11.25" customHeight="1" x14ac:dyDescent="0.2">
      <c r="A75" s="315"/>
      <c r="B75" s="325"/>
      <c r="C75" s="60"/>
      <c r="D75" s="323"/>
      <c r="E75" s="348"/>
      <c r="F75" s="348"/>
      <c r="G75" s="348"/>
      <c r="H75" s="348"/>
      <c r="I75" s="348"/>
      <c r="J75" s="348"/>
      <c r="K75" s="348"/>
      <c r="L75" s="348"/>
      <c r="M75" s="348"/>
      <c r="N75" s="348"/>
      <c r="O75" s="348"/>
      <c r="P75" s="348"/>
      <c r="Q75" s="348"/>
      <c r="R75" s="326"/>
      <c r="S75" s="315"/>
      <c r="AI75" s="1205"/>
      <c r="AJ75" s="1205"/>
    </row>
    <row r="76" spans="1:36" ht="9.9499999999999993" customHeight="1" x14ac:dyDescent="0.2">
      <c r="A76" s="315"/>
      <c r="B76" s="325"/>
      <c r="C76" s="60"/>
      <c r="D76" s="323"/>
      <c r="E76" s="348"/>
      <c r="F76" s="348"/>
      <c r="G76" s="348"/>
      <c r="H76" s="348"/>
      <c r="I76" s="348"/>
      <c r="J76" s="348"/>
      <c r="K76" s="348"/>
      <c r="L76" s="348"/>
      <c r="M76" s="348"/>
      <c r="N76" s="348"/>
      <c r="O76" s="348"/>
      <c r="P76" s="348"/>
      <c r="Q76" s="348"/>
      <c r="R76" s="326"/>
      <c r="S76" s="315"/>
      <c r="AI76" s="1205"/>
      <c r="AJ76" s="1205"/>
    </row>
    <row r="77" spans="1:36" ht="11.25" customHeight="1" x14ac:dyDescent="0.2">
      <c r="A77" s="315"/>
      <c r="B77" s="325"/>
      <c r="C77" s="60"/>
      <c r="D77" s="323"/>
      <c r="E77" s="348"/>
      <c r="F77" s="348"/>
      <c r="G77" s="348"/>
      <c r="H77" s="348"/>
      <c r="I77" s="348"/>
      <c r="J77" s="348"/>
      <c r="K77" s="348"/>
      <c r="L77" s="348"/>
      <c r="M77" s="348"/>
      <c r="N77" s="348"/>
      <c r="O77" s="348"/>
      <c r="P77" s="348"/>
      <c r="Q77" s="348"/>
      <c r="R77" s="326"/>
      <c r="S77" s="315"/>
    </row>
    <row r="78" spans="1:36" ht="7.5" customHeight="1" x14ac:dyDescent="0.2">
      <c r="A78" s="315"/>
      <c r="B78" s="325"/>
      <c r="C78" s="60"/>
      <c r="D78" s="323"/>
      <c r="E78" s="348"/>
      <c r="F78" s="348"/>
      <c r="G78" s="348"/>
      <c r="H78" s="348"/>
      <c r="I78" s="348"/>
      <c r="J78" s="348"/>
      <c r="K78" s="348"/>
      <c r="L78" s="348"/>
      <c r="M78" s="348"/>
      <c r="N78" s="348"/>
      <c r="O78" s="348"/>
      <c r="P78" s="348"/>
      <c r="Q78" s="348"/>
      <c r="R78" s="326"/>
      <c r="S78" s="315"/>
    </row>
    <row r="79" spans="1:36" ht="6" customHeight="1" x14ac:dyDescent="0.2">
      <c r="A79" s="315"/>
      <c r="B79" s="325"/>
      <c r="C79" s="479"/>
      <c r="D79" s="479"/>
      <c r="E79" s="479"/>
      <c r="F79" s="479"/>
      <c r="G79" s="479"/>
      <c r="H79" s="479"/>
      <c r="I79" s="479"/>
      <c r="J79" s="479"/>
      <c r="K79" s="479"/>
      <c r="L79" s="479"/>
      <c r="M79" s="479"/>
      <c r="N79" s="479"/>
      <c r="O79" s="55"/>
      <c r="P79" s="55"/>
      <c r="Q79" s="55"/>
      <c r="R79" s="326"/>
      <c r="S79" s="315"/>
    </row>
    <row r="80" spans="1:36" ht="13.5" customHeight="1" x14ac:dyDescent="0.2">
      <c r="A80" s="315"/>
      <c r="B80" s="325"/>
      <c r="C80" s="1206" t="s">
        <v>384</v>
      </c>
      <c r="D80" s="1207"/>
      <c r="E80" s="1207"/>
      <c r="F80" s="1207"/>
      <c r="G80" s="1207"/>
      <c r="H80" s="1207"/>
      <c r="I80" s="1208" t="s">
        <v>129</v>
      </c>
      <c r="L80" s="1207"/>
      <c r="M80" s="1207"/>
      <c r="N80" s="1207"/>
      <c r="O80" s="2221">
        <v>44501</v>
      </c>
      <c r="P80" s="2221"/>
      <c r="Q80" s="2221"/>
      <c r="R80" s="358">
        <v>21</v>
      </c>
      <c r="S80" s="322"/>
    </row>
    <row r="81" spans="21:36" ht="13.5" customHeight="1" x14ac:dyDescent="0.2"/>
    <row r="83" spans="21:36" x14ac:dyDescent="0.2">
      <c r="U83" s="2243"/>
      <c r="V83" s="2243"/>
      <c r="W83" s="2243"/>
      <c r="X83" s="2243"/>
      <c r="Y83" s="2243"/>
      <c r="Z83" s="2243"/>
      <c r="AA83" s="2243"/>
      <c r="AB83" s="2243"/>
      <c r="AC83" s="2243"/>
      <c r="AD83" s="2243"/>
      <c r="AE83" s="2243"/>
      <c r="AF83" s="2243"/>
      <c r="AG83" s="2243"/>
      <c r="AH83" s="2243"/>
      <c r="AI83" s="2243"/>
      <c r="AJ83" s="2243"/>
    </row>
    <row r="84" spans="21:36" x14ac:dyDescent="0.2">
      <c r="U84" s="2243"/>
      <c r="V84" s="2243"/>
      <c r="W84" s="2243"/>
      <c r="X84" s="2243"/>
      <c r="Y84" s="2243"/>
      <c r="Z84" s="2243"/>
      <c r="AA84" s="2243"/>
      <c r="AB84" s="2243"/>
      <c r="AC84" s="2243"/>
      <c r="AD84" s="2243"/>
      <c r="AE84" s="2243"/>
      <c r="AF84" s="2243"/>
      <c r="AG84" s="2243"/>
      <c r="AH84" s="2243"/>
      <c r="AI84" s="2243"/>
      <c r="AJ84" s="2243"/>
    </row>
    <row r="85" spans="21:36" x14ac:dyDescent="0.2">
      <c r="U85" s="2243"/>
      <c r="V85" s="2243"/>
      <c r="W85" s="2243"/>
      <c r="X85" s="2243"/>
      <c r="Y85" s="2243"/>
      <c r="Z85" s="2243"/>
      <c r="AA85" s="2243"/>
      <c r="AB85" s="2243"/>
      <c r="AC85" s="2243"/>
      <c r="AD85" s="2243"/>
      <c r="AE85" s="2243"/>
      <c r="AF85" s="2243"/>
      <c r="AG85" s="2243"/>
      <c r="AH85" s="2243"/>
      <c r="AI85" s="2243"/>
      <c r="AJ85" s="2243"/>
    </row>
    <row r="86" spans="21:36" x14ac:dyDescent="0.2">
      <c r="U86" s="1194"/>
    </row>
    <row r="88" spans="21:36" x14ac:dyDescent="0.2">
      <c r="U88" s="2240"/>
      <c r="V88" s="2240"/>
      <c r="W88" s="2240"/>
      <c r="X88" s="2240"/>
      <c r="Y88" s="2240"/>
      <c r="Z88" s="2240"/>
      <c r="AA88" s="2240"/>
      <c r="AB88" s="2240"/>
      <c r="AC88" s="2240"/>
      <c r="AD88" s="2240"/>
      <c r="AE88" s="2240"/>
      <c r="AF88" s="2240"/>
      <c r="AG88" s="2240"/>
      <c r="AH88" s="2240"/>
      <c r="AI88" s="2240"/>
      <c r="AJ88" s="2240"/>
    </row>
    <row r="89" spans="21:36" x14ac:dyDescent="0.2">
      <c r="U89" s="2240"/>
      <c r="V89" s="2240"/>
      <c r="W89" s="2240"/>
      <c r="X89" s="2240"/>
      <c r="Y89" s="2240"/>
      <c r="Z89" s="2240"/>
      <c r="AA89" s="2240"/>
      <c r="AB89" s="2240"/>
      <c r="AC89" s="2240"/>
      <c r="AD89" s="2240"/>
      <c r="AE89" s="2240"/>
      <c r="AF89" s="2240"/>
      <c r="AG89" s="2240"/>
      <c r="AH89" s="2240"/>
      <c r="AI89" s="2240"/>
      <c r="AJ89" s="2240"/>
    </row>
    <row r="90" spans="21:36" x14ac:dyDescent="0.2">
      <c r="U90" s="2240"/>
      <c r="V90" s="2240"/>
      <c r="W90" s="2240"/>
      <c r="X90" s="2240"/>
      <c r="Y90" s="2240"/>
      <c r="Z90" s="2240"/>
      <c r="AA90" s="2240"/>
      <c r="AB90" s="2240"/>
      <c r="AC90" s="2240"/>
      <c r="AD90" s="2240"/>
      <c r="AE90" s="2240"/>
      <c r="AF90" s="2240"/>
      <c r="AG90" s="2240"/>
      <c r="AH90" s="2240"/>
      <c r="AI90" s="2240"/>
      <c r="AJ90" s="2240"/>
    </row>
    <row r="91" spans="21:36" x14ac:dyDescent="0.2">
      <c r="U91" s="2240"/>
      <c r="V91" s="2240"/>
      <c r="W91" s="2240"/>
      <c r="X91" s="2240"/>
      <c r="Y91" s="2240"/>
      <c r="Z91" s="2240"/>
      <c r="AA91" s="2240"/>
      <c r="AB91" s="2240"/>
      <c r="AC91" s="2240"/>
      <c r="AD91" s="2240"/>
      <c r="AE91" s="2240"/>
      <c r="AF91" s="2240"/>
      <c r="AG91" s="2240"/>
      <c r="AH91" s="2240"/>
      <c r="AI91" s="2240"/>
      <c r="AJ91" s="2240"/>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F6:M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S73"/>
  <sheetViews>
    <sheetView zoomScaleNormal="100" workbookViewId="0"/>
  </sheetViews>
  <sheetFormatPr defaultColWidth="9.28515625" defaultRowHeight="12.75" x14ac:dyDescent="0.2"/>
  <cols>
    <col min="1" max="1" width="0.7109375" style="320" customWidth="1"/>
    <col min="2" max="2" width="2.5703125" style="320" customWidth="1"/>
    <col min="3" max="3" width="0.7109375" style="320" customWidth="1"/>
    <col min="4" max="4" width="31.7109375" style="320" customWidth="1"/>
    <col min="5" max="7" width="5" style="573" customWidth="1"/>
    <col min="8" max="8" width="5" style="483" customWidth="1"/>
    <col min="9" max="11" width="4.7109375" style="483" customWidth="1"/>
    <col min="12" max="13" width="4.7109375" style="573" customWidth="1"/>
    <col min="14" max="15" width="4.7109375" style="483" customWidth="1"/>
    <col min="16" max="16" width="4.7109375" style="573" customWidth="1"/>
    <col min="17" max="17" width="5.28515625" style="573" customWidth="1"/>
    <col min="18" max="18" width="2.42578125" style="599" customWidth="1"/>
    <col min="19" max="19" width="0.7109375" style="320" customWidth="1"/>
    <col min="20" max="45" width="9.28515625" style="342"/>
    <col min="46" max="16384" width="9.28515625" style="320"/>
  </cols>
  <sheetData>
    <row r="1" spans="1:24" ht="13.5" customHeight="1" x14ac:dyDescent="0.2">
      <c r="A1" s="315"/>
      <c r="B1" s="782"/>
      <c r="C1" s="782"/>
      <c r="D1" s="2244" t="s">
        <v>294</v>
      </c>
      <c r="E1" s="2244"/>
      <c r="F1" s="2244"/>
      <c r="G1" s="2244"/>
      <c r="H1" s="2244"/>
      <c r="I1" s="2244"/>
      <c r="J1" s="2244"/>
      <c r="K1" s="2244"/>
      <c r="L1" s="503"/>
      <c r="M1" s="503"/>
      <c r="N1" s="503"/>
      <c r="O1" s="503"/>
      <c r="P1" s="503"/>
      <c r="Q1" s="503"/>
      <c r="R1" s="990"/>
      <c r="S1" s="315"/>
    </row>
    <row r="2" spans="1:24" ht="6" customHeight="1" x14ac:dyDescent="0.2">
      <c r="A2" s="315"/>
      <c r="B2" s="964"/>
      <c r="C2" s="783"/>
      <c r="D2" s="783"/>
      <c r="E2" s="538"/>
      <c r="F2" s="538"/>
      <c r="G2" s="538"/>
      <c r="H2" s="539"/>
      <c r="I2" s="539"/>
      <c r="J2" s="539"/>
      <c r="K2" s="539"/>
      <c r="L2" s="538"/>
      <c r="M2" s="538"/>
      <c r="N2" s="539"/>
      <c r="O2" s="539"/>
      <c r="P2" s="538"/>
      <c r="Q2" s="538" t="s">
        <v>295</v>
      </c>
      <c r="R2" s="989"/>
      <c r="S2" s="325"/>
    </row>
    <row r="3" spans="1:24" ht="13.5" customHeight="1" thickBot="1" x14ac:dyDescent="0.25">
      <c r="A3" s="315"/>
      <c r="B3" s="325"/>
      <c r="C3" s="325"/>
      <c r="D3" s="325"/>
      <c r="E3" s="540"/>
      <c r="F3" s="540"/>
      <c r="G3" s="540"/>
      <c r="H3" s="489"/>
      <c r="I3" s="489"/>
      <c r="J3" s="489"/>
      <c r="K3" s="489"/>
      <c r="L3" s="540"/>
      <c r="M3" s="540"/>
      <c r="N3" s="489"/>
      <c r="O3" s="489"/>
      <c r="P3" s="2245" t="s">
        <v>71</v>
      </c>
      <c r="Q3" s="2245"/>
      <c r="R3" s="978"/>
      <c r="S3" s="325"/>
    </row>
    <row r="4" spans="1:24" ht="13.5" customHeight="1" thickBot="1" x14ac:dyDescent="0.25">
      <c r="A4" s="315"/>
      <c r="B4" s="325"/>
      <c r="C4" s="523" t="s">
        <v>349</v>
      </c>
      <c r="D4" s="541"/>
      <c r="E4" s="542"/>
      <c r="F4" s="542"/>
      <c r="G4" s="542"/>
      <c r="H4" s="542"/>
      <c r="I4" s="542"/>
      <c r="J4" s="542"/>
      <c r="K4" s="542"/>
      <c r="L4" s="542"/>
      <c r="M4" s="542"/>
      <c r="N4" s="542"/>
      <c r="O4" s="542"/>
      <c r="P4" s="542"/>
      <c r="Q4" s="543"/>
      <c r="R4" s="979"/>
      <c r="S4" s="52"/>
    </row>
    <row r="5" spans="1:24" s="342" customFormat="1" ht="4.5" customHeight="1" x14ac:dyDescent="0.2">
      <c r="A5" s="315"/>
      <c r="B5" s="325"/>
      <c r="C5" s="544"/>
      <c r="D5" s="544"/>
      <c r="E5" s="545"/>
      <c r="F5" s="545"/>
      <c r="G5" s="545"/>
      <c r="H5" s="545"/>
      <c r="I5" s="545"/>
      <c r="J5" s="545"/>
      <c r="K5" s="545"/>
      <c r="L5" s="545"/>
      <c r="M5" s="545"/>
      <c r="N5" s="545"/>
      <c r="O5" s="545"/>
      <c r="P5" s="545"/>
      <c r="Q5" s="545"/>
      <c r="R5" s="979"/>
      <c r="S5" s="52"/>
    </row>
    <row r="6" spans="1:24" s="342" customFormat="1" ht="13.5" customHeight="1" x14ac:dyDescent="0.2">
      <c r="A6" s="315"/>
      <c r="B6" s="325"/>
      <c r="C6" s="544"/>
      <c r="D6" s="544"/>
      <c r="E6" s="1075" t="s">
        <v>33</v>
      </c>
      <c r="F6" s="1075" t="s">
        <v>692</v>
      </c>
      <c r="G6" s="1061" t="s">
        <v>33</v>
      </c>
      <c r="H6" s="1076" t="s">
        <v>33</v>
      </c>
      <c r="I6" s="1036" t="s">
        <v>33</v>
      </c>
      <c r="J6" s="1036" t="s">
        <v>33</v>
      </c>
      <c r="K6" s="1036" t="s">
        <v>33</v>
      </c>
      <c r="L6" s="1067" t="s">
        <v>693</v>
      </c>
      <c r="M6" s="1067" t="s">
        <v>33</v>
      </c>
      <c r="N6" s="1067" t="s">
        <v>33</v>
      </c>
      <c r="O6" s="1067" t="s">
        <v>33</v>
      </c>
      <c r="P6" s="1067" t="s">
        <v>33</v>
      </c>
      <c r="Q6" s="1067" t="s">
        <v>33</v>
      </c>
      <c r="R6" s="979"/>
      <c r="S6" s="52"/>
      <c r="T6" s="1781"/>
      <c r="U6" s="1204"/>
    </row>
    <row r="7" spans="1:24" s="342" customFormat="1" ht="13.5" customHeight="1" x14ac:dyDescent="0.2">
      <c r="A7" s="315"/>
      <c r="B7" s="325"/>
      <c r="C7" s="544"/>
      <c r="D7" s="544"/>
      <c r="E7" s="643" t="s">
        <v>93</v>
      </c>
      <c r="F7" s="643" t="s">
        <v>92</v>
      </c>
      <c r="G7" s="643" t="s">
        <v>468</v>
      </c>
      <c r="H7" s="643" t="s">
        <v>91</v>
      </c>
      <c r="I7" s="643" t="s">
        <v>469</v>
      </c>
      <c r="J7" s="643" t="s">
        <v>100</v>
      </c>
      <c r="K7" s="643" t="s">
        <v>99</v>
      </c>
      <c r="L7" s="643" t="s">
        <v>98</v>
      </c>
      <c r="M7" s="643" t="s">
        <v>97</v>
      </c>
      <c r="N7" s="643" t="s">
        <v>96</v>
      </c>
      <c r="O7" s="643" t="s">
        <v>95</v>
      </c>
      <c r="P7" s="643" t="s">
        <v>94</v>
      </c>
      <c r="Q7" s="643" t="s">
        <v>93</v>
      </c>
      <c r="R7" s="979"/>
      <c r="S7" s="333"/>
      <c r="U7" s="1782"/>
    </row>
    <row r="8" spans="1:24" s="342" customFormat="1" ht="3.75" customHeight="1" x14ac:dyDescent="0.2">
      <c r="A8" s="315"/>
      <c r="B8" s="325"/>
      <c r="C8" s="544"/>
      <c r="D8" s="544"/>
      <c r="E8" s="333"/>
      <c r="F8" s="333"/>
      <c r="G8" s="333"/>
      <c r="H8" s="333"/>
      <c r="I8" s="333"/>
      <c r="J8" s="333"/>
      <c r="K8" s="333"/>
      <c r="L8" s="333"/>
      <c r="M8" s="333"/>
      <c r="N8" s="333"/>
      <c r="O8" s="333"/>
      <c r="P8" s="333"/>
      <c r="Q8" s="333"/>
      <c r="R8" s="979"/>
      <c r="S8" s="333"/>
    </row>
    <row r="9" spans="1:24" s="547" customFormat="1" ht="15.75" customHeight="1" x14ac:dyDescent="0.2">
      <c r="A9" s="546"/>
      <c r="B9" s="974"/>
      <c r="C9" s="780" t="s">
        <v>281</v>
      </c>
      <c r="D9" s="780"/>
      <c r="E9" s="275">
        <v>-0.77804120783963804</v>
      </c>
      <c r="F9" s="275">
        <v>-0.83181344224780884</v>
      </c>
      <c r="G9" s="275">
        <v>-0.81386435869508955</v>
      </c>
      <c r="H9" s="275">
        <v>-1.1305687786252561</v>
      </c>
      <c r="I9" s="275">
        <v>-1.4653482269275937</v>
      </c>
      <c r="J9" s="275">
        <v>-1.4958923324044877</v>
      </c>
      <c r="K9" s="275">
        <v>-0.83033680390126563</v>
      </c>
      <c r="L9" s="275">
        <v>0.50445849432339085</v>
      </c>
      <c r="M9" s="275">
        <v>1.5493371735470705</v>
      </c>
      <c r="N9" s="275">
        <v>1.7559244478696117</v>
      </c>
      <c r="O9" s="275">
        <v>1.8148826252477732</v>
      </c>
      <c r="P9" s="275">
        <v>1.6287314388896796</v>
      </c>
      <c r="Q9" s="275">
        <v>1.9665134741378421</v>
      </c>
      <c r="R9" s="980"/>
      <c r="S9" s="304"/>
      <c r="T9" s="1290"/>
      <c r="U9" s="1783"/>
      <c r="V9" s="342"/>
      <c r="W9" s="342"/>
      <c r="X9" s="342"/>
    </row>
    <row r="10" spans="1:24" s="547" customFormat="1" ht="15.75" customHeight="1" x14ac:dyDescent="0.2">
      <c r="A10" s="546"/>
      <c r="B10" s="974"/>
      <c r="C10" s="780" t="s">
        <v>282</v>
      </c>
      <c r="D10" s="166"/>
      <c r="E10" s="548"/>
      <c r="F10" s="548"/>
      <c r="G10" s="548"/>
      <c r="H10" s="548"/>
      <c r="I10" s="548"/>
      <c r="J10" s="548"/>
      <c r="K10" s="548"/>
      <c r="L10" s="548"/>
      <c r="M10" s="548"/>
      <c r="N10" s="548"/>
      <c r="O10" s="548"/>
      <c r="P10" s="548"/>
      <c r="Q10" s="548"/>
      <c r="R10" s="981"/>
      <c r="S10" s="304"/>
      <c r="T10" s="1290"/>
      <c r="U10" s="342"/>
      <c r="V10" s="342"/>
      <c r="W10" s="342"/>
      <c r="X10" s="342"/>
    </row>
    <row r="11" spans="1:24" s="342" customFormat="1" ht="11.25" customHeight="1" x14ac:dyDescent="0.2">
      <c r="A11" s="315"/>
      <c r="B11" s="325"/>
      <c r="C11" s="325"/>
      <c r="D11" s="60" t="s">
        <v>418</v>
      </c>
      <c r="E11" s="549">
        <v>-14.670794603099999</v>
      </c>
      <c r="F11" s="549">
        <v>-14.976439766077776</v>
      </c>
      <c r="G11" s="549">
        <v>-14.33918489868889</v>
      </c>
      <c r="H11" s="549">
        <v>-14.556198321555556</v>
      </c>
      <c r="I11" s="549">
        <v>-13.788854289933333</v>
      </c>
      <c r="J11" s="549">
        <v>-12.420280911055556</v>
      </c>
      <c r="K11" s="549">
        <v>-9.6912721601000005</v>
      </c>
      <c r="L11" s="549">
        <v>-4.7484111430888891</v>
      </c>
      <c r="M11" s="549">
        <v>-0.70186242691111111</v>
      </c>
      <c r="N11" s="549">
        <v>0.40782671305555579</v>
      </c>
      <c r="O11" s="549">
        <v>-1.5329231393777778</v>
      </c>
      <c r="P11" s="549">
        <v>-3.2881591258222223</v>
      </c>
      <c r="Q11" s="549">
        <v>-3.3506265266444442</v>
      </c>
      <c r="R11" s="982"/>
      <c r="S11" s="52"/>
      <c r="T11" s="1290"/>
      <c r="V11" s="1449"/>
    </row>
    <row r="12" spans="1:24" s="342" customFormat="1" ht="12.75" customHeight="1" x14ac:dyDescent="0.2">
      <c r="A12" s="315"/>
      <c r="B12" s="325"/>
      <c r="C12" s="325"/>
      <c r="D12" s="60" t="s">
        <v>415</v>
      </c>
      <c r="E12" s="549">
        <v>-11.999860770816667</v>
      </c>
      <c r="F12" s="549">
        <v>-13.137526887633333</v>
      </c>
      <c r="G12" s="549">
        <v>-14.058305132116667</v>
      </c>
      <c r="H12" s="549">
        <v>-14.827761955866668</v>
      </c>
      <c r="I12" s="549">
        <v>-13.7652965276</v>
      </c>
      <c r="J12" s="549">
        <v>-13.372227942866667</v>
      </c>
      <c r="K12" s="549">
        <v>-12.585263781899998</v>
      </c>
      <c r="L12" s="549">
        <v>-9.9120184788000003</v>
      </c>
      <c r="M12" s="549">
        <v>-8.5709547497333318</v>
      </c>
      <c r="N12" s="549">
        <v>-8.3191837428333333</v>
      </c>
      <c r="O12" s="549">
        <v>-7.7908895379166658</v>
      </c>
      <c r="P12" s="549">
        <v>-6.0439078076166668</v>
      </c>
      <c r="Q12" s="549">
        <v>-4.1059617844166665</v>
      </c>
      <c r="R12" s="982"/>
      <c r="S12" s="52"/>
      <c r="T12" s="1290"/>
    </row>
    <row r="13" spans="1:24" s="342" customFormat="1" ht="12" customHeight="1" x14ac:dyDescent="0.2">
      <c r="A13" s="315"/>
      <c r="B13" s="325"/>
      <c r="C13" s="325"/>
      <c r="D13" s="60" t="s">
        <v>416</v>
      </c>
      <c r="E13" s="549">
        <v>-7.8712430700555558</v>
      </c>
      <c r="F13" s="549">
        <v>-8.456154251077777</v>
      </c>
      <c r="G13" s="549">
        <v>-8.2857612060888872</v>
      </c>
      <c r="H13" s="549">
        <v>-10.081033118377777</v>
      </c>
      <c r="I13" s="549">
        <v>-11.407203566222222</v>
      </c>
      <c r="J13" s="549">
        <v>-11.526376742188889</v>
      </c>
      <c r="K13" s="549">
        <v>-8.6013174545888891</v>
      </c>
      <c r="L13" s="549">
        <v>-4.1210197915333326</v>
      </c>
      <c r="M13" s="549">
        <v>0.55399262401111093</v>
      </c>
      <c r="N13" s="549">
        <v>1.9730306913555553</v>
      </c>
      <c r="O13" s="549">
        <v>3.4992673176444442</v>
      </c>
      <c r="P13" s="549">
        <v>2.5151679495666666</v>
      </c>
      <c r="Q13" s="549">
        <v>3.8339610335111107</v>
      </c>
      <c r="R13" s="982"/>
      <c r="S13" s="52"/>
      <c r="T13" s="1290"/>
    </row>
    <row r="14" spans="1:24" s="342" customFormat="1" ht="12" customHeight="1" x14ac:dyDescent="0.2">
      <c r="A14" s="315"/>
      <c r="B14" s="325"/>
      <c r="C14" s="325"/>
      <c r="D14" s="60" t="s">
        <v>144</v>
      </c>
      <c r="E14" s="549">
        <v>-21.413845600333332</v>
      </c>
      <c r="F14" s="549">
        <v>-18.910744159</v>
      </c>
      <c r="G14" s="549">
        <v>-18.195179250222221</v>
      </c>
      <c r="H14" s="549">
        <v>-18.402818498111113</v>
      </c>
      <c r="I14" s="549">
        <v>-19.762682824444443</v>
      </c>
      <c r="J14" s="549">
        <v>-19.232110287444446</v>
      </c>
      <c r="K14" s="549">
        <v>-16.776683446</v>
      </c>
      <c r="L14" s="549">
        <v>-10.312755249222223</v>
      </c>
      <c r="M14" s="549">
        <v>-2.6332922727777772</v>
      </c>
      <c r="N14" s="549">
        <v>2.5502362673333332</v>
      </c>
      <c r="O14" s="549">
        <v>6.8705720985555558</v>
      </c>
      <c r="P14" s="549">
        <v>7.2100394570000006</v>
      </c>
      <c r="Q14" s="549">
        <v>9.7623836216666664</v>
      </c>
      <c r="R14" s="982"/>
      <c r="S14" s="52"/>
      <c r="T14" s="1290"/>
    </row>
    <row r="15" spans="1:24" s="342" customFormat="1" ht="10.5" customHeight="1" x14ac:dyDescent="0.2">
      <c r="A15" s="315"/>
      <c r="B15" s="325"/>
      <c r="C15" s="325"/>
      <c r="D15" s="133"/>
      <c r="E15" s="550"/>
      <c r="F15" s="550"/>
      <c r="G15" s="550"/>
      <c r="H15" s="550"/>
      <c r="I15" s="550"/>
      <c r="J15" s="550"/>
      <c r="K15" s="550"/>
      <c r="L15" s="550"/>
      <c r="M15" s="550"/>
      <c r="N15" s="550"/>
      <c r="O15" s="550"/>
      <c r="P15" s="550"/>
      <c r="Q15" s="550"/>
      <c r="R15" s="982"/>
      <c r="S15" s="52"/>
      <c r="T15" s="1290"/>
      <c r="U15" s="1290"/>
      <c r="V15" s="547"/>
    </row>
    <row r="16" spans="1:24" s="342" customFormat="1" ht="10.5" customHeight="1" x14ac:dyDescent="0.2">
      <c r="A16" s="315"/>
      <c r="B16" s="325"/>
      <c r="C16" s="325"/>
      <c r="D16" s="133"/>
      <c r="E16" s="550"/>
      <c r="F16" s="550"/>
      <c r="G16" s="550"/>
      <c r="H16" s="550"/>
      <c r="I16" s="550"/>
      <c r="J16" s="550"/>
      <c r="K16" s="550"/>
      <c r="L16" s="550"/>
      <c r="M16" s="550"/>
      <c r="N16" s="550"/>
      <c r="O16" s="550"/>
      <c r="P16" s="550"/>
      <c r="Q16" s="550"/>
      <c r="R16" s="982"/>
      <c r="S16" s="52"/>
      <c r="V16" s="779"/>
    </row>
    <row r="17" spans="1:22" s="342" customFormat="1" ht="10.5" customHeight="1" x14ac:dyDescent="0.2">
      <c r="A17" s="315"/>
      <c r="B17" s="325"/>
      <c r="C17" s="325"/>
      <c r="D17" s="133"/>
      <c r="E17" s="550"/>
      <c r="F17" s="550"/>
      <c r="G17" s="550"/>
      <c r="H17" s="550"/>
      <c r="I17" s="550"/>
      <c r="J17" s="550"/>
      <c r="K17" s="550"/>
      <c r="L17" s="550"/>
      <c r="M17" s="550"/>
      <c r="N17" s="550"/>
      <c r="O17" s="550"/>
      <c r="P17" s="550"/>
      <c r="Q17" s="550"/>
      <c r="R17" s="982"/>
      <c r="S17" s="52"/>
      <c r="V17" s="779"/>
    </row>
    <row r="18" spans="1:22" s="342" customFormat="1" ht="10.5" customHeight="1" x14ac:dyDescent="0.2">
      <c r="A18" s="315"/>
      <c r="B18" s="325"/>
      <c r="C18" s="325"/>
      <c r="D18" s="133"/>
      <c r="E18" s="550"/>
      <c r="F18" s="550"/>
      <c r="G18" s="550"/>
      <c r="H18" s="550"/>
      <c r="I18" s="550"/>
      <c r="J18" s="550"/>
      <c r="K18" s="550"/>
      <c r="L18" s="550"/>
      <c r="M18" s="550"/>
      <c r="N18" s="550"/>
      <c r="O18" s="550"/>
      <c r="P18" s="550"/>
      <c r="Q18" s="550"/>
      <c r="R18" s="982"/>
      <c r="S18" s="52"/>
      <c r="V18" s="779"/>
    </row>
    <row r="19" spans="1:22" s="342" customFormat="1" ht="10.5" customHeight="1" x14ac:dyDescent="0.2">
      <c r="A19" s="315"/>
      <c r="B19" s="325"/>
      <c r="C19" s="325"/>
      <c r="D19" s="133"/>
      <c r="E19" s="550"/>
      <c r="F19" s="550"/>
      <c r="G19" s="550"/>
      <c r="H19" s="550"/>
      <c r="I19" s="550"/>
      <c r="J19" s="550"/>
      <c r="K19" s="550"/>
      <c r="L19" s="550"/>
      <c r="M19" s="550"/>
      <c r="N19" s="550"/>
      <c r="O19" s="550"/>
      <c r="P19" s="550"/>
      <c r="Q19" s="550"/>
      <c r="R19" s="982"/>
      <c r="S19" s="52"/>
      <c r="V19" s="779"/>
    </row>
    <row r="20" spans="1:22" s="342" customFormat="1" ht="10.5" customHeight="1" x14ac:dyDescent="0.2">
      <c r="A20" s="315"/>
      <c r="B20" s="325"/>
      <c r="C20" s="325"/>
      <c r="D20" s="133"/>
      <c r="E20" s="550"/>
      <c r="F20" s="550"/>
      <c r="G20" s="550"/>
      <c r="H20" s="550"/>
      <c r="I20" s="550"/>
      <c r="J20" s="550"/>
      <c r="K20" s="550"/>
      <c r="L20" s="550"/>
      <c r="M20" s="550"/>
      <c r="N20" s="550"/>
      <c r="O20" s="550"/>
      <c r="P20" s="550"/>
      <c r="Q20" s="550"/>
      <c r="R20" s="982"/>
      <c r="S20" s="52"/>
      <c r="V20" s="779"/>
    </row>
    <row r="21" spans="1:22" s="342" customFormat="1" ht="10.5" customHeight="1" x14ac:dyDescent="0.2">
      <c r="A21" s="315"/>
      <c r="B21" s="325"/>
      <c r="C21" s="325"/>
      <c r="D21" s="133"/>
      <c r="E21" s="550"/>
      <c r="F21" s="550"/>
      <c r="G21" s="550"/>
      <c r="H21" s="550"/>
      <c r="I21" s="550"/>
      <c r="J21" s="550"/>
      <c r="K21" s="550"/>
      <c r="L21" s="550"/>
      <c r="M21" s="550"/>
      <c r="N21" s="550"/>
      <c r="O21" s="550"/>
      <c r="P21" s="550"/>
      <c r="Q21" s="550"/>
      <c r="R21" s="982"/>
      <c r="S21" s="52"/>
      <c r="V21" s="779"/>
    </row>
    <row r="22" spans="1:22" s="342" customFormat="1" ht="10.5" customHeight="1" x14ac:dyDescent="0.2">
      <c r="A22" s="315"/>
      <c r="B22" s="325"/>
      <c r="C22" s="325"/>
      <c r="D22" s="133"/>
      <c r="E22" s="550"/>
      <c r="F22" s="550"/>
      <c r="G22" s="550"/>
      <c r="H22" s="550"/>
      <c r="I22" s="550"/>
      <c r="J22" s="550"/>
      <c r="K22" s="550"/>
      <c r="L22" s="550"/>
      <c r="M22" s="550"/>
      <c r="N22" s="550"/>
      <c r="O22" s="550"/>
      <c r="P22" s="550"/>
      <c r="Q22" s="550"/>
      <c r="R22" s="982"/>
      <c r="S22" s="52"/>
      <c r="V22" s="779"/>
    </row>
    <row r="23" spans="1:22" s="342" customFormat="1" ht="10.5" customHeight="1" x14ac:dyDescent="0.2">
      <c r="A23" s="315"/>
      <c r="B23" s="325"/>
      <c r="C23" s="325"/>
      <c r="D23" s="133"/>
      <c r="E23" s="550"/>
      <c r="F23" s="550"/>
      <c r="G23" s="550"/>
      <c r="H23" s="550"/>
      <c r="I23" s="550"/>
      <c r="J23" s="550"/>
      <c r="K23" s="550"/>
      <c r="L23" s="550"/>
      <c r="M23" s="550"/>
      <c r="N23" s="550"/>
      <c r="O23" s="550"/>
      <c r="P23" s="550"/>
      <c r="Q23" s="550"/>
      <c r="R23" s="982"/>
      <c r="S23" s="52"/>
      <c r="V23" s="779"/>
    </row>
    <row r="24" spans="1:22" s="342" customFormat="1" ht="10.5" customHeight="1" x14ac:dyDescent="0.2">
      <c r="A24" s="315"/>
      <c r="B24" s="325"/>
      <c r="C24" s="325"/>
      <c r="D24" s="133"/>
      <c r="E24" s="550"/>
      <c r="F24" s="550"/>
      <c r="G24" s="550"/>
      <c r="H24" s="550"/>
      <c r="I24" s="550"/>
      <c r="J24" s="550"/>
      <c r="K24" s="550"/>
      <c r="L24" s="550"/>
      <c r="M24" s="550"/>
      <c r="N24" s="550"/>
      <c r="O24" s="550"/>
      <c r="P24" s="550"/>
      <c r="Q24" s="550"/>
      <c r="R24" s="982"/>
      <c r="S24" s="52"/>
      <c r="V24" s="779"/>
    </row>
    <row r="25" spans="1:22" s="342" customFormat="1" ht="10.5" customHeight="1" x14ac:dyDescent="0.2">
      <c r="A25" s="315"/>
      <c r="B25" s="325"/>
      <c r="C25" s="325"/>
      <c r="D25" s="133"/>
      <c r="E25" s="550"/>
      <c r="F25" s="550"/>
      <c r="G25" s="550"/>
      <c r="H25" s="550"/>
      <c r="I25" s="550"/>
      <c r="J25" s="550"/>
      <c r="K25" s="550"/>
      <c r="L25" s="550"/>
      <c r="M25" s="550"/>
      <c r="N25" s="550"/>
      <c r="O25" s="550"/>
      <c r="P25" s="550"/>
      <c r="Q25" s="550"/>
      <c r="R25" s="982"/>
      <c r="S25" s="52"/>
      <c r="V25" s="779"/>
    </row>
    <row r="26" spans="1:22" s="342" customFormat="1" ht="10.5" customHeight="1" x14ac:dyDescent="0.2">
      <c r="A26" s="315"/>
      <c r="B26" s="325"/>
      <c r="C26" s="325"/>
      <c r="D26" s="133"/>
      <c r="E26" s="550"/>
      <c r="F26" s="550"/>
      <c r="G26" s="550"/>
      <c r="H26" s="550"/>
      <c r="I26" s="550"/>
      <c r="J26" s="550"/>
      <c r="K26" s="550"/>
      <c r="L26" s="550"/>
      <c r="M26" s="550"/>
      <c r="N26" s="550"/>
      <c r="O26" s="550"/>
      <c r="P26" s="550"/>
      <c r="Q26" s="550"/>
      <c r="R26" s="982"/>
      <c r="S26" s="52"/>
      <c r="V26" s="779"/>
    </row>
    <row r="27" spans="1:22" s="342" customFormat="1" ht="10.5" customHeight="1" x14ac:dyDescent="0.2">
      <c r="A27" s="315"/>
      <c r="B27" s="325"/>
      <c r="C27" s="325"/>
      <c r="D27" s="133"/>
      <c r="E27" s="550"/>
      <c r="F27" s="550"/>
      <c r="G27" s="550"/>
      <c r="H27" s="550"/>
      <c r="I27" s="550"/>
      <c r="J27" s="550"/>
      <c r="K27" s="550"/>
      <c r="L27" s="550"/>
      <c r="M27" s="550"/>
      <c r="N27" s="550"/>
      <c r="O27" s="550"/>
      <c r="P27" s="550"/>
      <c r="Q27" s="550"/>
      <c r="R27" s="982"/>
      <c r="S27" s="52"/>
      <c r="V27" s="779"/>
    </row>
    <row r="28" spans="1:22" s="342" customFormat="1" ht="6" customHeight="1" x14ac:dyDescent="0.2">
      <c r="A28" s="315"/>
      <c r="B28" s="325"/>
      <c r="C28" s="325"/>
      <c r="D28" s="133"/>
      <c r="E28" s="550"/>
      <c r="F28" s="550"/>
      <c r="G28" s="550"/>
      <c r="H28" s="550"/>
      <c r="I28" s="550"/>
      <c r="J28" s="550"/>
      <c r="K28" s="550"/>
      <c r="L28" s="550"/>
      <c r="M28" s="550"/>
      <c r="N28" s="550"/>
      <c r="O28" s="550"/>
      <c r="P28" s="550"/>
      <c r="Q28" s="550"/>
      <c r="R28" s="982"/>
      <c r="S28" s="52"/>
    </row>
    <row r="29" spans="1:22" s="547" customFormat="1" ht="15.75" customHeight="1" x14ac:dyDescent="0.2">
      <c r="A29" s="546"/>
      <c r="B29" s="974"/>
      <c r="C29" s="780" t="s">
        <v>280</v>
      </c>
      <c r="D29" s="166"/>
      <c r="E29" s="551"/>
      <c r="F29" s="552"/>
      <c r="G29" s="552"/>
      <c r="H29" s="552"/>
      <c r="I29" s="552"/>
      <c r="J29" s="552"/>
      <c r="K29" s="552"/>
      <c r="L29" s="552"/>
      <c r="M29" s="552"/>
      <c r="N29" s="552"/>
      <c r="O29" s="552"/>
      <c r="P29" s="552"/>
      <c r="Q29" s="552"/>
      <c r="R29" s="983"/>
      <c r="S29" s="304"/>
      <c r="U29" s="1204"/>
      <c r="V29" s="1204"/>
    </row>
    <row r="30" spans="1:22" s="342" customFormat="1" ht="11.25" customHeight="1" x14ac:dyDescent="0.2">
      <c r="A30" s="315"/>
      <c r="B30" s="325"/>
      <c r="C30" s="782"/>
      <c r="D30" s="60" t="s">
        <v>145</v>
      </c>
      <c r="E30" s="549">
        <v>-1.0938310129333333</v>
      </c>
      <c r="F30" s="549">
        <v>-1.6592963265666665</v>
      </c>
      <c r="G30" s="549">
        <v>-1.0180821331666667</v>
      </c>
      <c r="H30" s="549">
        <v>-1.4006217623666668</v>
      </c>
      <c r="I30" s="549">
        <v>0.46229769466666665</v>
      </c>
      <c r="J30" s="549">
        <v>1.2381507932666667</v>
      </c>
      <c r="K30" s="549">
        <v>2.1868835853333333</v>
      </c>
      <c r="L30" s="549">
        <v>2.1113424376333332</v>
      </c>
      <c r="M30" s="549">
        <v>2.4775698624999998</v>
      </c>
      <c r="N30" s="549">
        <v>3.1026776326333336</v>
      </c>
      <c r="O30" s="549">
        <v>3.6192843438333333</v>
      </c>
      <c r="P30" s="549">
        <v>-1.2858035439</v>
      </c>
      <c r="Q30" s="549">
        <v>-1.8765941550333334</v>
      </c>
      <c r="R30" s="984"/>
      <c r="S30" s="52"/>
      <c r="T30" s="779"/>
      <c r="U30" s="1204"/>
      <c r="V30" s="1204"/>
    </row>
    <row r="31" spans="1:22" s="342" customFormat="1" ht="12.75" customHeight="1" x14ac:dyDescent="0.2">
      <c r="A31" s="315"/>
      <c r="B31" s="325"/>
      <c r="C31" s="782"/>
      <c r="D31" s="60" t="s">
        <v>417</v>
      </c>
      <c r="E31" s="549">
        <v>0.35336447126666665</v>
      </c>
      <c r="F31" s="549">
        <v>-0.34495232036666668</v>
      </c>
      <c r="G31" s="549">
        <v>-1.7810426742333334</v>
      </c>
      <c r="H31" s="549">
        <v>-3.251724590766667</v>
      </c>
      <c r="I31" s="549">
        <v>-2.4936306974333333</v>
      </c>
      <c r="J31" s="549">
        <v>-1.1547876310333334</v>
      </c>
      <c r="K31" s="549">
        <v>1.0830147710666667</v>
      </c>
      <c r="L31" s="549">
        <v>3.9097747227999999</v>
      </c>
      <c r="M31" s="549">
        <v>4.4434425960999997</v>
      </c>
      <c r="N31" s="549">
        <v>3.4682376135666666</v>
      </c>
      <c r="O31" s="549">
        <v>3.7594084942000001</v>
      </c>
      <c r="P31" s="549">
        <v>4.9017142834333329</v>
      </c>
      <c r="Q31" s="549">
        <v>5.9891977742</v>
      </c>
      <c r="R31" s="984"/>
      <c r="S31" s="52"/>
      <c r="T31" s="779"/>
    </row>
    <row r="32" spans="1:22" s="342" customFormat="1" ht="11.25" customHeight="1" x14ac:dyDescent="0.2">
      <c r="A32" s="315"/>
      <c r="B32" s="325"/>
      <c r="C32" s="782"/>
      <c r="D32" s="60" t="s">
        <v>143</v>
      </c>
      <c r="E32" s="549">
        <v>-2.8762187773333334</v>
      </c>
      <c r="F32" s="549">
        <v>-3.6013873412000001</v>
      </c>
      <c r="G32" s="549">
        <v>-4.1125948448333327</v>
      </c>
      <c r="H32" s="549">
        <v>-5.8036758604333336</v>
      </c>
      <c r="I32" s="549">
        <v>-5.5393065851333327</v>
      </c>
      <c r="J32" s="549">
        <v>-4.3805273823333328</v>
      </c>
      <c r="K32" s="549">
        <v>-3.0105794309666667</v>
      </c>
      <c r="L32" s="549">
        <v>-1.1933909316</v>
      </c>
      <c r="M32" s="549">
        <v>3.1597503666666617E-2</v>
      </c>
      <c r="N32" s="549">
        <v>0.77950857136666662</v>
      </c>
      <c r="O32" s="549">
        <v>0.13173256516666668</v>
      </c>
      <c r="P32" s="549">
        <v>-0.80583058556666654</v>
      </c>
      <c r="Q32" s="549">
        <v>-1.3721887428999999</v>
      </c>
      <c r="R32" s="984"/>
      <c r="S32" s="52"/>
      <c r="T32" s="779"/>
    </row>
    <row r="33" spans="1:20" s="342" customFormat="1" ht="12" customHeight="1" x14ac:dyDescent="0.2">
      <c r="A33" s="315"/>
      <c r="B33" s="325"/>
      <c r="C33" s="782"/>
      <c r="D33" s="60" t="s">
        <v>146</v>
      </c>
      <c r="E33" s="549">
        <v>-4.0791090543333333</v>
      </c>
      <c r="F33" s="549">
        <v>-6.3983547326666672</v>
      </c>
      <c r="G33" s="549">
        <v>-7.5736911283333335</v>
      </c>
      <c r="H33" s="549">
        <v>-8.7051454836666675</v>
      </c>
      <c r="I33" s="549">
        <v>-10.520252789333334</v>
      </c>
      <c r="J33" s="549">
        <v>-8.6419188926666664</v>
      </c>
      <c r="K33" s="549">
        <v>-6.0437798590000007</v>
      </c>
      <c r="L33" s="549">
        <v>-0.96465346133333352</v>
      </c>
      <c r="M33" s="549">
        <v>0.90025457833333322</v>
      </c>
      <c r="N33" s="549">
        <v>1.7632054193333335</v>
      </c>
      <c r="O33" s="549">
        <v>0.51876025800000003</v>
      </c>
      <c r="P33" s="549">
        <v>-0.21183842</v>
      </c>
      <c r="Q33" s="549">
        <v>3.2788697773333326</v>
      </c>
      <c r="R33" s="984"/>
      <c r="S33" s="52"/>
      <c r="T33" s="779"/>
    </row>
    <row r="34" spans="1:20" s="547" customFormat="1" ht="21" customHeight="1" x14ac:dyDescent="0.2">
      <c r="A34" s="546"/>
      <c r="B34" s="974"/>
      <c r="C34" s="2246" t="s">
        <v>279</v>
      </c>
      <c r="D34" s="2246"/>
      <c r="E34" s="553">
        <v>64.369316778363469</v>
      </c>
      <c r="F34" s="553">
        <v>67.158896862376096</v>
      </c>
      <c r="G34" s="553">
        <v>64.839073921439052</v>
      </c>
      <c r="H34" s="553">
        <v>63.113632882132528</v>
      </c>
      <c r="I34" s="553">
        <v>60.860691009684672</v>
      </c>
      <c r="J34" s="553">
        <v>57.740231350686294</v>
      </c>
      <c r="K34" s="553">
        <v>52.360493780447911</v>
      </c>
      <c r="L34" s="553">
        <v>37.726025125407354</v>
      </c>
      <c r="M34" s="553">
        <v>27.373701162078891</v>
      </c>
      <c r="N34" s="553">
        <v>25.429708443617873</v>
      </c>
      <c r="O34" s="553">
        <v>24.86981828446368</v>
      </c>
      <c r="P34" s="553">
        <v>21.037949224288017</v>
      </c>
      <c r="Q34" s="553">
        <v>11.509447453239723</v>
      </c>
      <c r="R34" s="983"/>
      <c r="S34" s="304"/>
      <c r="T34" s="1290"/>
    </row>
    <row r="35" spans="1:20" s="557" customFormat="1" ht="16.5" customHeight="1" x14ac:dyDescent="0.2">
      <c r="A35" s="554"/>
      <c r="B35" s="975"/>
      <c r="C35" s="274" t="s">
        <v>307</v>
      </c>
      <c r="D35" s="555"/>
      <c r="E35" s="556">
        <v>-25.48245665894267</v>
      </c>
      <c r="F35" s="556">
        <v>-26.942785377203634</v>
      </c>
      <c r="G35" s="556">
        <v>-26.192123738139458</v>
      </c>
      <c r="H35" s="556">
        <v>-25.710927287430479</v>
      </c>
      <c r="I35" s="556">
        <v>-24.415752709675406</v>
      </c>
      <c r="J35" s="556">
        <v>-23.020200397096733</v>
      </c>
      <c r="K35" s="556">
        <v>-21.005526434028813</v>
      </c>
      <c r="L35" s="556">
        <v>-16.690120278990047</v>
      </c>
      <c r="M35" s="556">
        <v>-14.16649997387635</v>
      </c>
      <c r="N35" s="556">
        <v>-14.126754308077357</v>
      </c>
      <c r="O35" s="556">
        <v>-13.825269080677401</v>
      </c>
      <c r="P35" s="556">
        <v>-12.917197355836583</v>
      </c>
      <c r="Q35" s="556">
        <v>-10.915790570974465</v>
      </c>
      <c r="R35" s="985"/>
      <c r="S35" s="305"/>
      <c r="T35" s="1864"/>
    </row>
    <row r="36" spans="1:20" s="342" customFormat="1" ht="10.5" customHeight="1" x14ac:dyDescent="0.2">
      <c r="A36" s="315"/>
      <c r="B36" s="325"/>
      <c r="C36" s="558"/>
      <c r="D36" s="133"/>
      <c r="E36" s="559"/>
      <c r="F36" s="559"/>
      <c r="G36" s="559"/>
      <c r="H36" s="559"/>
      <c r="I36" s="559"/>
      <c r="J36" s="559"/>
      <c r="K36" s="559"/>
      <c r="L36" s="559"/>
      <c r="M36" s="559"/>
      <c r="N36" s="559"/>
      <c r="O36" s="559"/>
      <c r="P36" s="559"/>
      <c r="Q36" s="559"/>
      <c r="R36" s="984"/>
      <c r="S36" s="52"/>
    </row>
    <row r="37" spans="1:20" s="342" customFormat="1" ht="10.5" customHeight="1" x14ac:dyDescent="0.2">
      <c r="A37" s="315"/>
      <c r="B37" s="325"/>
      <c r="C37" s="558"/>
      <c r="D37" s="133"/>
      <c r="E37" s="559"/>
      <c r="F37" s="559"/>
      <c r="G37" s="559"/>
      <c r="H37" s="559"/>
      <c r="I37" s="559"/>
      <c r="J37" s="559"/>
      <c r="K37" s="559"/>
      <c r="L37" s="559"/>
      <c r="M37" s="559"/>
      <c r="N37" s="559"/>
      <c r="O37" s="559"/>
      <c r="P37" s="559"/>
      <c r="Q37" s="559"/>
      <c r="R37" s="984"/>
      <c r="S37" s="52"/>
    </row>
    <row r="38" spans="1:20" s="342" customFormat="1" ht="10.5" customHeight="1" x14ac:dyDescent="0.2">
      <c r="A38" s="315"/>
      <c r="B38" s="325"/>
      <c r="C38" s="558"/>
      <c r="D38" s="133"/>
      <c r="E38" s="559"/>
      <c r="F38" s="559"/>
      <c r="G38" s="559"/>
      <c r="H38" s="559"/>
      <c r="I38" s="559"/>
      <c r="J38" s="559"/>
      <c r="K38" s="559"/>
      <c r="L38" s="559"/>
      <c r="M38" s="559"/>
      <c r="N38" s="559"/>
      <c r="O38" s="559"/>
      <c r="P38" s="559"/>
      <c r="Q38" s="559"/>
      <c r="R38" s="984"/>
      <c r="S38" s="52"/>
    </row>
    <row r="39" spans="1:20" s="342" customFormat="1" ht="10.5" customHeight="1" x14ac:dyDescent="0.2">
      <c r="A39" s="315"/>
      <c r="B39" s="325"/>
      <c r="C39" s="558"/>
      <c r="D39" s="133"/>
      <c r="E39" s="559"/>
      <c r="F39" s="559"/>
      <c r="G39" s="559"/>
      <c r="H39" s="559"/>
      <c r="I39" s="559"/>
      <c r="J39" s="559"/>
      <c r="K39" s="559"/>
      <c r="L39" s="559"/>
      <c r="M39" s="559"/>
      <c r="N39" s="559"/>
      <c r="O39" s="559"/>
      <c r="P39" s="559"/>
      <c r="Q39" s="559"/>
      <c r="R39" s="984"/>
      <c r="S39" s="52"/>
    </row>
    <row r="40" spans="1:20" s="342" customFormat="1" ht="10.5" customHeight="1" x14ac:dyDescent="0.2">
      <c r="A40" s="315"/>
      <c r="B40" s="325"/>
      <c r="C40" s="558"/>
      <c r="D40" s="133"/>
      <c r="E40" s="559"/>
      <c r="F40" s="559"/>
      <c r="G40" s="559"/>
      <c r="H40" s="559"/>
      <c r="I40" s="559"/>
      <c r="J40" s="559"/>
      <c r="K40" s="559"/>
      <c r="L40" s="559"/>
      <c r="M40" s="559"/>
      <c r="N40" s="559"/>
      <c r="O40" s="559"/>
      <c r="P40" s="559"/>
      <c r="Q40" s="559"/>
      <c r="R40" s="984"/>
      <c r="S40" s="52"/>
    </row>
    <row r="41" spans="1:20" s="342" customFormat="1" ht="10.5" customHeight="1" x14ac:dyDescent="0.2">
      <c r="A41" s="315"/>
      <c r="B41" s="325"/>
      <c r="C41" s="558"/>
      <c r="D41" s="133"/>
      <c r="E41" s="559"/>
      <c r="F41" s="559"/>
      <c r="G41" s="559"/>
      <c r="H41" s="559"/>
      <c r="I41" s="559"/>
      <c r="J41" s="559"/>
      <c r="K41" s="559"/>
      <c r="L41" s="559"/>
      <c r="M41" s="559"/>
      <c r="N41" s="559"/>
      <c r="O41" s="559"/>
      <c r="P41" s="559"/>
      <c r="Q41" s="559"/>
      <c r="R41" s="984"/>
      <c r="S41" s="52"/>
    </row>
    <row r="42" spans="1:20" s="342" customFormat="1" ht="10.5" customHeight="1" x14ac:dyDescent="0.2">
      <c r="A42" s="315"/>
      <c r="B42" s="325"/>
      <c r="C42" s="558"/>
      <c r="D42" s="133"/>
      <c r="E42" s="559"/>
      <c r="F42" s="559"/>
      <c r="G42" s="559"/>
      <c r="H42" s="559"/>
      <c r="I42" s="559"/>
      <c r="J42" s="559"/>
      <c r="K42" s="559"/>
      <c r="L42" s="559"/>
      <c r="M42" s="559"/>
      <c r="N42" s="559"/>
      <c r="O42" s="559"/>
      <c r="P42" s="559"/>
      <c r="Q42" s="559"/>
      <c r="R42" s="984"/>
      <c r="S42" s="52"/>
    </row>
    <row r="43" spans="1:20" s="342" customFormat="1" ht="10.5" customHeight="1" x14ac:dyDescent="0.2">
      <c r="A43" s="315"/>
      <c r="B43" s="325"/>
      <c r="C43" s="558"/>
      <c r="D43" s="133"/>
      <c r="E43" s="559"/>
      <c r="F43" s="559"/>
      <c r="G43" s="559"/>
      <c r="H43" s="559"/>
      <c r="I43" s="559"/>
      <c r="J43" s="559"/>
      <c r="K43" s="559"/>
      <c r="L43" s="559"/>
      <c r="M43" s="559"/>
      <c r="N43" s="559"/>
      <c r="O43" s="559"/>
      <c r="P43" s="559"/>
      <c r="Q43" s="559"/>
      <c r="R43" s="984"/>
      <c r="S43" s="52"/>
    </row>
    <row r="44" spans="1:20" s="342" customFormat="1" ht="10.5" customHeight="1" x14ac:dyDescent="0.2">
      <c r="A44" s="315"/>
      <c r="B44" s="325"/>
      <c r="C44" s="558"/>
      <c r="D44" s="133"/>
      <c r="E44" s="559"/>
      <c r="F44" s="559"/>
      <c r="G44" s="559"/>
      <c r="H44" s="559"/>
      <c r="I44" s="559"/>
      <c r="J44" s="559"/>
      <c r="K44" s="559"/>
      <c r="L44" s="559"/>
      <c r="M44" s="559"/>
      <c r="N44" s="559"/>
      <c r="O44" s="559"/>
      <c r="P44" s="559"/>
      <c r="Q44" s="559"/>
      <c r="R44" s="984"/>
      <c r="S44" s="52"/>
    </row>
    <row r="45" spans="1:20" s="342" customFormat="1" ht="10.5" customHeight="1" x14ac:dyDescent="0.2">
      <c r="A45" s="315"/>
      <c r="B45" s="325"/>
      <c r="C45" s="558"/>
      <c r="D45" s="133"/>
      <c r="E45" s="559"/>
      <c r="F45" s="559"/>
      <c r="G45" s="559"/>
      <c r="H45" s="559"/>
      <c r="I45" s="559"/>
      <c r="J45" s="559"/>
      <c r="K45" s="559"/>
      <c r="L45" s="559"/>
      <c r="M45" s="559"/>
      <c r="N45" s="559"/>
      <c r="O45" s="559"/>
      <c r="P45" s="559"/>
      <c r="Q45" s="559"/>
      <c r="R45" s="984"/>
      <c r="S45" s="52"/>
    </row>
    <row r="46" spans="1:20" s="342" customFormat="1" ht="10.5" customHeight="1" x14ac:dyDescent="0.2">
      <c r="A46" s="315"/>
      <c r="B46" s="325"/>
      <c r="C46" s="558"/>
      <c r="D46" s="133"/>
      <c r="E46" s="559"/>
      <c r="F46" s="559"/>
      <c r="G46" s="559"/>
      <c r="H46" s="559"/>
      <c r="I46" s="559"/>
      <c r="J46" s="559"/>
      <c r="K46" s="559"/>
      <c r="L46" s="559"/>
      <c r="M46" s="559"/>
      <c r="N46" s="559"/>
      <c r="O46" s="559"/>
      <c r="P46" s="559"/>
      <c r="Q46" s="559"/>
      <c r="R46" s="984"/>
      <c r="S46" s="52"/>
    </row>
    <row r="47" spans="1:20" s="342" customFormat="1" ht="10.5" customHeight="1" x14ac:dyDescent="0.2">
      <c r="A47" s="315"/>
      <c r="B47" s="325"/>
      <c r="C47" s="558"/>
      <c r="D47" s="133"/>
      <c r="E47" s="559"/>
      <c r="F47" s="559"/>
      <c r="G47" s="559"/>
      <c r="H47" s="559"/>
      <c r="I47" s="559"/>
      <c r="J47" s="559"/>
      <c r="K47" s="559"/>
      <c r="L47" s="559"/>
      <c r="M47" s="559"/>
      <c r="N47" s="559"/>
      <c r="O47" s="559"/>
      <c r="P47" s="559"/>
      <c r="Q47" s="559"/>
      <c r="R47" s="984"/>
      <c r="S47" s="52"/>
    </row>
    <row r="48" spans="1:20" s="342" customFormat="1" ht="10.5" customHeight="1" x14ac:dyDescent="0.2">
      <c r="A48" s="315"/>
      <c r="B48" s="325"/>
      <c r="C48" s="558"/>
      <c r="D48" s="133"/>
      <c r="E48" s="559"/>
      <c r="F48" s="559"/>
      <c r="G48" s="559"/>
      <c r="H48" s="559"/>
      <c r="I48" s="559"/>
      <c r="J48" s="559"/>
      <c r="K48" s="559"/>
      <c r="L48" s="559"/>
      <c r="M48" s="559"/>
      <c r="N48" s="559"/>
      <c r="O48" s="559"/>
      <c r="P48" s="559"/>
      <c r="Q48" s="559"/>
      <c r="R48" s="984"/>
      <c r="S48" s="52"/>
    </row>
    <row r="49" spans="1:21" s="547" customFormat="1" ht="15.75" customHeight="1" x14ac:dyDescent="0.2">
      <c r="A49" s="546"/>
      <c r="B49" s="974"/>
      <c r="C49" s="780" t="s">
        <v>147</v>
      </c>
      <c r="D49" s="166"/>
      <c r="E49" s="551"/>
      <c r="F49" s="552"/>
      <c r="G49" s="552"/>
      <c r="H49" s="552"/>
      <c r="I49" s="552"/>
      <c r="J49" s="552"/>
      <c r="K49" s="552"/>
      <c r="L49" s="552"/>
      <c r="M49" s="552"/>
      <c r="N49" s="552"/>
      <c r="O49" s="552"/>
      <c r="P49" s="552"/>
      <c r="Q49" s="552"/>
      <c r="R49" s="983"/>
      <c r="S49" s="304"/>
      <c r="U49" s="1449"/>
    </row>
    <row r="50" spans="1:21" s="547" customFormat="1" ht="15.75" customHeight="1" x14ac:dyDescent="0.2">
      <c r="A50" s="546"/>
      <c r="B50" s="974"/>
      <c r="C50" s="560"/>
      <c r="D50" s="188" t="s">
        <v>278</v>
      </c>
      <c r="E50" s="556">
        <v>403.55399999999997</v>
      </c>
      <c r="F50" s="556">
        <v>398.28699999999998</v>
      </c>
      <c r="G50" s="556">
        <v>402.25400000000002</v>
      </c>
      <c r="H50" s="556">
        <v>424.35899999999998</v>
      </c>
      <c r="I50" s="556">
        <v>431.84300000000002</v>
      </c>
      <c r="J50" s="556">
        <v>432.851</v>
      </c>
      <c r="K50" s="556">
        <v>423.88799999999998</v>
      </c>
      <c r="L50" s="556">
        <v>402.18299999999999</v>
      </c>
      <c r="M50" s="556">
        <v>377.87200000000001</v>
      </c>
      <c r="N50" s="556">
        <v>368.70400000000001</v>
      </c>
      <c r="O50" s="556">
        <v>368.404</v>
      </c>
      <c r="P50" s="556">
        <v>359.14800000000002</v>
      </c>
      <c r="Q50" s="556">
        <v>351.66699999999997</v>
      </c>
      <c r="R50" s="983"/>
      <c r="S50" s="304"/>
      <c r="T50" s="1865"/>
    </row>
    <row r="51" spans="1:21" s="563" customFormat="1" ht="12" customHeight="1" x14ac:dyDescent="0.2">
      <c r="A51" s="561"/>
      <c r="B51" s="976"/>
      <c r="C51" s="562"/>
      <c r="D51" s="596" t="s">
        <v>219</v>
      </c>
      <c r="E51" s="549">
        <v>36.552</v>
      </c>
      <c r="F51" s="549">
        <v>37.972999999999999</v>
      </c>
      <c r="G51" s="549">
        <v>39.292000000000002</v>
      </c>
      <c r="H51" s="549">
        <v>42.158000000000001</v>
      </c>
      <c r="I51" s="549">
        <v>43.646000000000001</v>
      </c>
      <c r="J51" s="549">
        <v>44.618000000000002</v>
      </c>
      <c r="K51" s="549">
        <v>43.689</v>
      </c>
      <c r="L51" s="549">
        <v>39.906999999999996</v>
      </c>
      <c r="M51" s="549">
        <v>35.536000000000001</v>
      </c>
      <c r="N51" s="549">
        <v>33.155000000000001</v>
      </c>
      <c r="O51" s="549">
        <v>32.058999999999997</v>
      </c>
      <c r="P51" s="549">
        <v>31.009</v>
      </c>
      <c r="Q51" s="549">
        <v>31.08</v>
      </c>
      <c r="R51" s="986"/>
      <c r="S51" s="52"/>
    </row>
    <row r="52" spans="1:21" s="566" customFormat="1" ht="15" customHeight="1" x14ac:dyDescent="0.2">
      <c r="A52" s="564"/>
      <c r="B52" s="977"/>
      <c r="C52" s="565"/>
      <c r="D52" s="188" t="s">
        <v>276</v>
      </c>
      <c r="E52" s="556">
        <v>55.246000000000002</v>
      </c>
      <c r="F52" s="556">
        <v>51.965000000000003</v>
      </c>
      <c r="G52" s="556">
        <v>45.731000000000002</v>
      </c>
      <c r="H52" s="556">
        <v>49.238</v>
      </c>
      <c r="I52" s="556">
        <v>41.58</v>
      </c>
      <c r="J52" s="556">
        <v>43.113999999999997</v>
      </c>
      <c r="K52" s="556">
        <v>37.249000000000002</v>
      </c>
      <c r="L52" s="556">
        <v>34.082999999999998</v>
      </c>
      <c r="M52" s="556">
        <v>31.617000000000001</v>
      </c>
      <c r="N52" s="556">
        <v>37.603999999999999</v>
      </c>
      <c r="O52" s="556">
        <v>36.436999999999998</v>
      </c>
      <c r="P52" s="556">
        <v>48.966000000000001</v>
      </c>
      <c r="Q52" s="556">
        <v>44.167999999999999</v>
      </c>
      <c r="R52" s="987"/>
      <c r="S52" s="304"/>
    </row>
    <row r="53" spans="1:21" s="342" customFormat="1" ht="11.25" customHeight="1" x14ac:dyDescent="0.2">
      <c r="A53" s="315"/>
      <c r="B53" s="325"/>
      <c r="C53" s="558"/>
      <c r="D53" s="596" t="s">
        <v>220</v>
      </c>
      <c r="E53" s="549">
        <v>5.0643744175874472</v>
      </c>
      <c r="F53" s="549">
        <v>1.9821411048964954</v>
      </c>
      <c r="G53" s="549">
        <v>8.3801398269937266</v>
      </c>
      <c r="H53" s="549">
        <v>-4.8044390309920137</v>
      </c>
      <c r="I53" s="549">
        <v>6.1418287639761093</v>
      </c>
      <c r="J53" s="549">
        <v>-18.651295307458639</v>
      </c>
      <c r="K53" s="549">
        <v>-43.167739769918526</v>
      </c>
      <c r="L53" s="549">
        <v>-27.623112696693642</v>
      </c>
      <c r="M53" s="549">
        <v>-26.72939213459712</v>
      </c>
      <c r="N53" s="549">
        <v>-19.649572649572644</v>
      </c>
      <c r="O53" s="549">
        <v>-15.315964394449999</v>
      </c>
      <c r="P53" s="549">
        <v>-10.595409812119993</v>
      </c>
      <c r="Q53" s="549">
        <v>-20.052130470984331</v>
      </c>
      <c r="R53" s="984"/>
      <c r="S53" s="52"/>
    </row>
    <row r="54" spans="1:21" s="547" customFormat="1" ht="15.75" customHeight="1" x14ac:dyDescent="0.2">
      <c r="A54" s="546"/>
      <c r="B54" s="974"/>
      <c r="C54" s="780" t="s">
        <v>277</v>
      </c>
      <c r="D54" s="166"/>
      <c r="E54" s="556">
        <v>11.456</v>
      </c>
      <c r="F54" s="556">
        <v>8.4120000000000008</v>
      </c>
      <c r="G54" s="556">
        <v>7.7709999999999999</v>
      </c>
      <c r="H54" s="556">
        <v>9.8680000000000003</v>
      </c>
      <c r="I54" s="556">
        <v>7.6769999999999996</v>
      </c>
      <c r="J54" s="556">
        <v>12.05</v>
      </c>
      <c r="K54" s="556">
        <v>12.906000000000001</v>
      </c>
      <c r="L54" s="556">
        <v>17.562999999999999</v>
      </c>
      <c r="M54" s="556">
        <v>16.186</v>
      </c>
      <c r="N54" s="556">
        <v>11.75</v>
      </c>
      <c r="O54" s="556">
        <v>11.048</v>
      </c>
      <c r="P54" s="556">
        <v>14.414999999999999</v>
      </c>
      <c r="Q54" s="556">
        <v>12.888999999999999</v>
      </c>
      <c r="R54" s="983"/>
      <c r="S54" s="304"/>
    </row>
    <row r="55" spans="1:21" s="342" customFormat="1" ht="9.75" customHeight="1" x14ac:dyDescent="0.2">
      <c r="A55" s="526"/>
      <c r="B55" s="527"/>
      <c r="C55" s="567"/>
      <c r="D55" s="596" t="s">
        <v>148</v>
      </c>
      <c r="E55" s="549">
        <v>4.0225188413692825</v>
      </c>
      <c r="F55" s="549">
        <v>-6.7405764966740449</v>
      </c>
      <c r="G55" s="549">
        <v>8.9596186203028552</v>
      </c>
      <c r="H55" s="549">
        <v>-18.634564643799468</v>
      </c>
      <c r="I55" s="549">
        <v>-22.266099635479954</v>
      </c>
      <c r="J55" s="549">
        <v>58.09498819207559</v>
      </c>
      <c r="K55" s="549">
        <v>310.75747931253977</v>
      </c>
      <c r="L55" s="549">
        <v>151.94376703485867</v>
      </c>
      <c r="M55" s="549">
        <v>56.719597211463977</v>
      </c>
      <c r="N55" s="549">
        <v>24.774344270999251</v>
      </c>
      <c r="O55" s="549">
        <v>20.492965426982224</v>
      </c>
      <c r="P55" s="549">
        <v>22.098932746061315</v>
      </c>
      <c r="Q55" s="549">
        <v>12.508729050279332</v>
      </c>
      <c r="R55" s="984"/>
      <c r="S55" s="52"/>
      <c r="U55" s="547"/>
    </row>
    <row r="56" spans="1:21" s="547" customFormat="1" ht="15.75" customHeight="1" x14ac:dyDescent="0.2">
      <c r="A56" s="546"/>
      <c r="B56" s="974"/>
      <c r="C56" s="2246" t="s">
        <v>306</v>
      </c>
      <c r="D56" s="2246"/>
      <c r="E56" s="556">
        <v>228.96299999999999</v>
      </c>
      <c r="F56" s="556">
        <v>234.2</v>
      </c>
      <c r="G56" s="556">
        <v>247.51900000000001</v>
      </c>
      <c r="H56" s="556">
        <v>250.982</v>
      </c>
      <c r="I56" s="556">
        <v>254.773</v>
      </c>
      <c r="J56" s="556">
        <v>268.46600000000001</v>
      </c>
      <c r="K56" s="556">
        <v>269.21199999999999</v>
      </c>
      <c r="L56" s="556">
        <v>276.66500000000002</v>
      </c>
      <c r="M56" s="556">
        <v>241.68700000000001</v>
      </c>
      <c r="N56" s="556">
        <v>240.988</v>
      </c>
      <c r="O56" s="556">
        <v>231.21199999999999</v>
      </c>
      <c r="P56" s="556">
        <v>234.267</v>
      </c>
      <c r="Q56" s="556">
        <v>216.631</v>
      </c>
      <c r="R56" s="984"/>
      <c r="S56" s="304"/>
      <c r="U56" s="1204"/>
    </row>
    <row r="57" spans="1:21" s="342" customFormat="1" ht="10.5" customHeight="1" x14ac:dyDescent="0.2">
      <c r="A57" s="315"/>
      <c r="B57" s="325"/>
      <c r="C57" s="568"/>
      <c r="D57" s="568"/>
      <c r="E57" s="569"/>
      <c r="F57" s="570"/>
      <c r="G57" s="570"/>
      <c r="H57" s="570"/>
      <c r="I57" s="570"/>
      <c r="J57" s="570"/>
      <c r="K57" s="570"/>
      <c r="L57" s="570"/>
      <c r="M57" s="570"/>
      <c r="N57" s="570"/>
      <c r="O57" s="570"/>
      <c r="P57" s="570"/>
      <c r="Q57" s="570"/>
      <c r="R57" s="984"/>
      <c r="S57" s="52"/>
    </row>
    <row r="58" spans="1:21" s="342" customFormat="1" ht="10.5" customHeight="1" x14ac:dyDescent="0.2">
      <c r="A58" s="315"/>
      <c r="B58" s="325"/>
      <c r="C58" s="558"/>
      <c r="D58" s="133"/>
      <c r="E58" s="550"/>
      <c r="F58" s="550"/>
      <c r="G58" s="550"/>
      <c r="H58" s="550"/>
      <c r="I58" s="550"/>
      <c r="J58" s="550"/>
      <c r="K58" s="550"/>
      <c r="L58" s="550"/>
      <c r="M58" s="550"/>
      <c r="N58" s="550"/>
      <c r="O58" s="550"/>
      <c r="P58" s="550"/>
      <c r="Q58" s="550"/>
      <c r="R58" s="984"/>
      <c r="S58" s="52"/>
    </row>
    <row r="59" spans="1:21" s="342" customFormat="1" ht="10.5" customHeight="1" x14ac:dyDescent="0.2">
      <c r="A59" s="315"/>
      <c r="B59" s="325"/>
      <c r="C59" s="558"/>
      <c r="D59" s="133"/>
      <c r="E59" s="559"/>
      <c r="F59" s="559"/>
      <c r="G59" s="559"/>
      <c r="H59" s="559"/>
      <c r="I59" s="559"/>
      <c r="J59" s="559"/>
      <c r="K59" s="559"/>
      <c r="L59" s="559"/>
      <c r="M59" s="559"/>
      <c r="N59" s="559"/>
      <c r="O59" s="559"/>
      <c r="P59" s="559"/>
      <c r="Q59" s="559"/>
      <c r="R59" s="984"/>
      <c r="S59" s="52"/>
      <c r="U59" s="1449"/>
    </row>
    <row r="60" spans="1:21" s="342" customFormat="1" ht="10.5" customHeight="1" x14ac:dyDescent="0.2">
      <c r="A60" s="315"/>
      <c r="B60" s="325"/>
      <c r="C60" s="558"/>
      <c r="D60" s="133"/>
      <c r="E60" s="559"/>
      <c r="F60" s="559"/>
      <c r="G60" s="559"/>
      <c r="H60" s="559"/>
      <c r="I60" s="559"/>
      <c r="J60" s="559"/>
      <c r="K60" s="559"/>
      <c r="L60" s="559"/>
      <c r="M60" s="559"/>
      <c r="N60" s="559"/>
      <c r="O60" s="559"/>
      <c r="P60" s="559"/>
      <c r="Q60" s="559"/>
      <c r="R60" s="984"/>
      <c r="S60" s="52"/>
    </row>
    <row r="61" spans="1:21" s="342" customFormat="1" ht="10.5" customHeight="1" x14ac:dyDescent="0.2">
      <c r="A61" s="315"/>
      <c r="B61" s="325"/>
      <c r="C61" s="558"/>
      <c r="D61" s="133"/>
      <c r="E61" s="559"/>
      <c r="F61" s="559"/>
      <c r="G61" s="559"/>
      <c r="H61" s="559"/>
      <c r="I61" s="559"/>
      <c r="J61" s="559"/>
      <c r="K61" s="559"/>
      <c r="L61" s="559"/>
      <c r="M61" s="559"/>
      <c r="N61" s="559"/>
      <c r="O61" s="559"/>
      <c r="P61" s="559"/>
      <c r="Q61" s="559"/>
      <c r="R61" s="984"/>
      <c r="S61" s="52"/>
    </row>
    <row r="62" spans="1:21" s="342" customFormat="1" ht="10.5" customHeight="1" x14ac:dyDescent="0.2">
      <c r="A62" s="315"/>
      <c r="B62" s="325"/>
      <c r="C62" s="558"/>
      <c r="D62" s="133"/>
      <c r="E62" s="559"/>
      <c r="F62" s="559"/>
      <c r="G62" s="559"/>
      <c r="H62" s="559"/>
      <c r="I62" s="559"/>
      <c r="J62" s="559"/>
      <c r="K62" s="559"/>
      <c r="L62" s="559"/>
      <c r="M62" s="559"/>
      <c r="N62" s="559"/>
      <c r="O62" s="559"/>
      <c r="P62" s="559"/>
      <c r="Q62" s="559"/>
      <c r="R62" s="984"/>
      <c r="S62" s="52"/>
    </row>
    <row r="63" spans="1:21" s="342" customFormat="1" ht="10.5" customHeight="1" x14ac:dyDescent="0.2">
      <c r="A63" s="315"/>
      <c r="B63" s="325"/>
      <c r="C63" s="558"/>
      <c r="D63" s="133"/>
      <c r="E63" s="559"/>
      <c r="F63" s="559"/>
      <c r="G63" s="559"/>
      <c r="H63" s="559"/>
      <c r="I63" s="559"/>
      <c r="J63" s="559"/>
      <c r="K63" s="559"/>
      <c r="L63" s="559"/>
      <c r="M63" s="559"/>
      <c r="N63" s="559"/>
      <c r="O63" s="559"/>
      <c r="P63" s="559"/>
      <c r="Q63" s="559"/>
      <c r="R63" s="984"/>
      <c r="S63" s="52"/>
    </row>
    <row r="64" spans="1:21" s="342" customFormat="1" ht="10.5" customHeight="1" x14ac:dyDescent="0.2">
      <c r="A64" s="315"/>
      <c r="B64" s="325"/>
      <c r="C64" s="558"/>
      <c r="D64" s="133"/>
      <c r="E64" s="559"/>
      <c r="F64" s="559"/>
      <c r="G64" s="559"/>
      <c r="H64" s="559"/>
      <c r="I64" s="559"/>
      <c r="J64" s="559"/>
      <c r="K64" s="559"/>
      <c r="L64" s="559"/>
      <c r="M64" s="559"/>
      <c r="N64" s="559"/>
      <c r="O64" s="559"/>
      <c r="P64" s="559"/>
      <c r="Q64" s="559"/>
      <c r="R64" s="984"/>
      <c r="S64" s="52"/>
    </row>
    <row r="65" spans="1:26" s="342" customFormat="1" ht="10.5" customHeight="1" x14ac:dyDescent="0.2">
      <c r="A65" s="315"/>
      <c r="B65" s="325"/>
      <c r="C65" s="558"/>
      <c r="D65" s="133"/>
      <c r="E65" s="559"/>
      <c r="F65" s="559"/>
      <c r="G65" s="559"/>
      <c r="H65" s="559"/>
      <c r="I65" s="559"/>
      <c r="J65" s="559"/>
      <c r="K65" s="559"/>
      <c r="L65" s="559"/>
      <c r="M65" s="559"/>
      <c r="N65" s="559"/>
      <c r="O65" s="559"/>
      <c r="P65" s="559"/>
      <c r="Q65" s="559"/>
      <c r="R65" s="984"/>
      <c r="S65" s="52"/>
    </row>
    <row r="66" spans="1:26" s="342" customFormat="1" ht="10.5" customHeight="1" x14ac:dyDescent="0.2">
      <c r="A66" s="315"/>
      <c r="B66" s="325"/>
      <c r="C66" s="558"/>
      <c r="D66" s="133"/>
      <c r="E66" s="559"/>
      <c r="F66" s="559"/>
      <c r="G66" s="559"/>
      <c r="H66" s="559"/>
      <c r="I66" s="559"/>
      <c r="J66" s="559"/>
      <c r="K66" s="559"/>
      <c r="L66" s="559"/>
      <c r="M66" s="559"/>
      <c r="N66" s="559"/>
      <c r="O66" s="559"/>
      <c r="P66" s="559"/>
      <c r="Q66" s="559"/>
      <c r="R66" s="984"/>
      <c r="S66" s="52"/>
    </row>
    <row r="67" spans="1:26" s="342" customFormat="1" ht="10.5" customHeight="1" x14ac:dyDescent="0.2">
      <c r="A67" s="315"/>
      <c r="B67" s="325"/>
      <c r="C67" s="558"/>
      <c r="D67" s="133"/>
      <c r="E67" s="559"/>
      <c r="F67" s="559"/>
      <c r="G67" s="559"/>
      <c r="H67" s="559"/>
      <c r="I67" s="559"/>
      <c r="J67" s="559"/>
      <c r="K67" s="559"/>
      <c r="L67" s="559"/>
      <c r="M67" s="559"/>
      <c r="N67" s="559"/>
      <c r="O67" s="559"/>
      <c r="P67" s="559"/>
      <c r="Q67" s="559"/>
      <c r="R67" s="984"/>
      <c r="S67" s="52"/>
    </row>
    <row r="68" spans="1:26" s="342" customFormat="1" ht="10.5" customHeight="1" x14ac:dyDescent="0.2">
      <c r="A68" s="315"/>
      <c r="B68" s="325"/>
      <c r="C68" s="558"/>
      <c r="D68" s="133"/>
      <c r="E68" s="559"/>
      <c r="F68" s="559"/>
      <c r="G68" s="559"/>
      <c r="H68" s="559"/>
      <c r="I68" s="559"/>
      <c r="J68" s="559"/>
      <c r="K68" s="559"/>
      <c r="L68" s="559"/>
      <c r="M68" s="559"/>
      <c r="N68" s="559"/>
      <c r="O68" s="559"/>
      <c r="P68" s="559"/>
      <c r="Q68" s="559"/>
      <c r="R68" s="984"/>
      <c r="S68" s="52"/>
    </row>
    <row r="69" spans="1:26" s="342" customFormat="1" ht="10.5" customHeight="1" x14ac:dyDescent="0.2">
      <c r="A69" s="315"/>
      <c r="B69" s="325"/>
      <c r="C69" s="558"/>
      <c r="D69" s="133"/>
      <c r="E69" s="559"/>
      <c r="F69" s="559"/>
      <c r="G69" s="559"/>
      <c r="H69" s="559"/>
      <c r="I69" s="559"/>
      <c r="J69" s="559"/>
      <c r="K69" s="559"/>
      <c r="L69" s="559"/>
      <c r="M69" s="559"/>
      <c r="N69" s="559"/>
      <c r="O69" s="559"/>
      <c r="P69" s="559"/>
      <c r="Q69" s="559"/>
      <c r="R69" s="984"/>
      <c r="S69" s="52"/>
    </row>
    <row r="70" spans="1:26" s="342" customFormat="1" ht="17.25" customHeight="1" x14ac:dyDescent="0.2">
      <c r="A70" s="315"/>
      <c r="B70" s="325"/>
      <c r="C70" s="2249" t="s">
        <v>419</v>
      </c>
      <c r="D70" s="2249"/>
      <c r="E70" s="2249"/>
      <c r="F70" s="2249"/>
      <c r="G70" s="2249"/>
      <c r="H70" s="2249"/>
      <c r="I70" s="2249"/>
      <c r="J70" s="2249"/>
      <c r="K70" s="2249"/>
      <c r="L70" s="2249"/>
      <c r="M70" s="2249"/>
      <c r="N70" s="2249"/>
      <c r="O70" s="2249"/>
      <c r="P70" s="2249"/>
      <c r="Q70" s="2249"/>
      <c r="R70" s="984"/>
      <c r="S70" s="52"/>
    </row>
    <row r="71" spans="1:26" s="620" customFormat="1" ht="11.25" customHeight="1" x14ac:dyDescent="0.2">
      <c r="A71" s="327"/>
      <c r="B71" s="328"/>
      <c r="C71" s="2252" t="s">
        <v>426</v>
      </c>
      <c r="D71" s="2252"/>
      <c r="E71" s="2252"/>
      <c r="F71" s="2252"/>
      <c r="G71" s="2252"/>
      <c r="H71" s="2252"/>
      <c r="I71" s="2252"/>
      <c r="J71" s="2252"/>
      <c r="K71" s="2252"/>
      <c r="L71" s="2251" t="s">
        <v>414</v>
      </c>
      <c r="M71" s="2251"/>
      <c r="N71" s="2251"/>
      <c r="O71" s="2250" t="s">
        <v>413</v>
      </c>
      <c r="P71" s="2250"/>
      <c r="Q71" s="2250"/>
      <c r="R71" s="988"/>
      <c r="S71" s="876"/>
      <c r="T71" s="1866"/>
      <c r="U71" s="1866"/>
      <c r="V71" s="1866"/>
      <c r="W71" s="1866"/>
      <c r="X71" s="1866"/>
      <c r="Y71" s="1866"/>
      <c r="Z71" s="1866"/>
    </row>
    <row r="72" spans="1:26" s="342" customFormat="1" ht="21.6" customHeight="1" x14ac:dyDescent="0.2">
      <c r="A72" s="315"/>
      <c r="B72" s="325"/>
      <c r="C72" s="2247" t="s">
        <v>443</v>
      </c>
      <c r="D72" s="2247"/>
      <c r="E72" s="2247"/>
      <c r="F72" s="2247"/>
      <c r="G72" s="2247"/>
      <c r="H72" s="2247"/>
      <c r="I72" s="2247"/>
      <c r="J72" s="2247"/>
      <c r="K72" s="2247"/>
      <c r="L72" s="2247"/>
      <c r="M72" s="2247"/>
      <c r="N72" s="2247"/>
      <c r="O72" s="2247"/>
      <c r="P72" s="2247"/>
      <c r="Q72" s="2247"/>
      <c r="R72" s="2248"/>
      <c r="S72" s="52"/>
    </row>
    <row r="73" spans="1:26" x14ac:dyDescent="0.2">
      <c r="A73" s="315"/>
      <c r="B73" s="479"/>
      <c r="C73" s="479"/>
      <c r="D73" s="479"/>
      <c r="E73" s="540"/>
      <c r="F73" s="571"/>
      <c r="G73" s="571"/>
      <c r="H73" s="571"/>
      <c r="I73" s="571"/>
      <c r="J73" s="572"/>
      <c r="K73" s="572"/>
      <c r="L73" s="572"/>
      <c r="M73" s="572"/>
      <c r="N73" s="2075">
        <v>44501</v>
      </c>
      <c r="O73" s="2075"/>
      <c r="P73" s="2075"/>
      <c r="Q73" s="2075"/>
      <c r="R73" s="537">
        <v>22</v>
      </c>
      <c r="S73" s="781"/>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F6:L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U62"/>
  <sheetViews>
    <sheetView zoomScaleNormal="100" workbookViewId="0"/>
  </sheetViews>
  <sheetFormatPr defaultColWidth="9.28515625" defaultRowHeight="12.75" x14ac:dyDescent="0.2"/>
  <cols>
    <col min="1" max="1" width="1" style="62" customWidth="1"/>
    <col min="2" max="2" width="2.5703125" style="62" customWidth="1"/>
    <col min="3" max="3" width="1" style="62" customWidth="1"/>
    <col min="4" max="4" width="13.5703125" style="62" customWidth="1"/>
    <col min="5" max="6" width="16" style="62" customWidth="1"/>
    <col min="7" max="9" width="15.7109375" style="62" customWidth="1"/>
    <col min="10" max="10" width="0.7109375" style="62" customWidth="1"/>
    <col min="11" max="11" width="2.5703125" style="62" customWidth="1"/>
    <col min="12" max="12" width="1" style="62" customWidth="1"/>
    <col min="13" max="13" width="11.42578125" style="1871" bestFit="1" customWidth="1"/>
    <col min="14" max="18" width="9.28515625" style="1872"/>
    <col min="19" max="19" width="10.5703125" style="1872" bestFit="1" customWidth="1"/>
    <col min="20" max="47" width="9.28515625" style="1872"/>
    <col min="48" max="16384" width="9.28515625" style="62"/>
  </cols>
  <sheetData>
    <row r="1" spans="1:47" ht="13.5" customHeight="1" x14ac:dyDescent="0.2">
      <c r="A1" s="64"/>
      <c r="B1" s="673"/>
      <c r="D1" s="675"/>
      <c r="E1" s="64"/>
      <c r="F1" s="64"/>
      <c r="G1" s="674" t="s">
        <v>452</v>
      </c>
      <c r="H1" s="64"/>
      <c r="I1" s="676"/>
      <c r="J1" s="64"/>
      <c r="K1" s="64"/>
      <c r="L1" s="61"/>
    </row>
    <row r="2" spans="1:47" ht="6" customHeight="1" x14ac:dyDescent="0.2">
      <c r="A2" s="270"/>
      <c r="B2" s="991"/>
      <c r="C2" s="677"/>
      <c r="D2" s="677"/>
      <c r="E2" s="678"/>
      <c r="F2" s="678"/>
      <c r="G2" s="678"/>
      <c r="H2" s="678"/>
      <c r="I2" s="679"/>
      <c r="J2" s="654"/>
      <c r="K2" s="654"/>
      <c r="L2" s="61"/>
    </row>
    <row r="3" spans="1:47" ht="6" customHeight="1" thickBot="1" x14ac:dyDescent="0.25">
      <c r="A3" s="270"/>
      <c r="B3" s="992"/>
      <c r="C3" s="64"/>
      <c r="D3" s="64"/>
      <c r="E3" s="64"/>
      <c r="F3" s="64"/>
      <c r="G3" s="64"/>
      <c r="H3" s="64"/>
      <c r="I3" s="64"/>
      <c r="J3" s="64"/>
      <c r="K3" s="64"/>
      <c r="L3" s="61"/>
    </row>
    <row r="4" spans="1:47" s="66" customFormat="1" ht="13.5" customHeight="1" thickBot="1" x14ac:dyDescent="0.25">
      <c r="A4" s="296"/>
      <c r="B4" s="992"/>
      <c r="C4" s="2261" t="s">
        <v>425</v>
      </c>
      <c r="D4" s="2262"/>
      <c r="E4" s="2262"/>
      <c r="F4" s="2262"/>
      <c r="G4" s="2262"/>
      <c r="H4" s="2262"/>
      <c r="I4" s="2262"/>
      <c r="J4" s="2263"/>
      <c r="K4" s="64"/>
      <c r="L4" s="65"/>
      <c r="M4" s="1871"/>
      <c r="N4" s="1873"/>
      <c r="O4" s="1873"/>
      <c r="P4" s="1873"/>
      <c r="Q4" s="1873"/>
      <c r="R4" s="1873"/>
      <c r="S4" s="1873"/>
      <c r="T4" s="1873"/>
      <c r="U4" s="1873"/>
      <c r="V4" s="1873"/>
      <c r="W4" s="1873"/>
      <c r="X4" s="1873"/>
      <c r="Y4" s="1873"/>
      <c r="Z4" s="1873"/>
      <c r="AA4" s="1873"/>
      <c r="AB4" s="1873"/>
      <c r="AC4" s="1873"/>
      <c r="AD4" s="1873"/>
      <c r="AE4" s="1873"/>
      <c r="AF4" s="1873"/>
      <c r="AG4" s="1873"/>
      <c r="AH4" s="1873"/>
      <c r="AI4" s="1873"/>
      <c r="AJ4" s="1873"/>
      <c r="AK4" s="1873"/>
      <c r="AL4" s="1873"/>
      <c r="AM4" s="1873"/>
      <c r="AN4" s="1873"/>
      <c r="AO4" s="1873"/>
      <c r="AP4" s="1873"/>
      <c r="AQ4" s="1873"/>
      <c r="AR4" s="1873"/>
      <c r="AS4" s="1873"/>
      <c r="AT4" s="1873"/>
      <c r="AU4" s="1873"/>
    </row>
    <row r="5" spans="1:47" ht="15.75" customHeight="1" x14ac:dyDescent="0.2">
      <c r="A5" s="270"/>
      <c r="B5" s="992"/>
      <c r="C5" s="680" t="s">
        <v>424</v>
      </c>
      <c r="D5" s="67"/>
      <c r="E5" s="67"/>
      <c r="F5" s="67"/>
      <c r="G5" s="67"/>
      <c r="H5" s="67"/>
      <c r="I5" s="67"/>
      <c r="J5" s="681"/>
      <c r="K5" s="64"/>
      <c r="L5" s="61"/>
    </row>
    <row r="6" spans="1:47" ht="12" customHeight="1" x14ac:dyDescent="0.2">
      <c r="A6" s="270"/>
      <c r="B6" s="992"/>
      <c r="C6" s="67"/>
      <c r="D6" s="67"/>
      <c r="E6" s="682"/>
      <c r="F6" s="682"/>
      <c r="G6" s="682"/>
      <c r="H6" s="682"/>
      <c r="I6" s="682"/>
      <c r="J6" s="683"/>
      <c r="K6" s="64"/>
      <c r="L6" s="61"/>
    </row>
    <row r="7" spans="1:47" ht="24" customHeight="1" x14ac:dyDescent="0.2">
      <c r="A7" s="270"/>
      <c r="B7" s="992"/>
      <c r="C7" s="2264" t="s">
        <v>711</v>
      </c>
      <c r="D7" s="2265"/>
      <c r="E7" s="1052" t="s">
        <v>66</v>
      </c>
      <c r="F7" s="1052" t="s">
        <v>356</v>
      </c>
      <c r="G7" s="1053" t="s">
        <v>357</v>
      </c>
      <c r="H7" s="1053" t="s">
        <v>358</v>
      </c>
      <c r="I7" s="1053"/>
      <c r="J7" s="684"/>
      <c r="K7" s="997"/>
      <c r="L7" s="68"/>
    </row>
    <row r="8" spans="1:47" s="690" customFormat="1" ht="3" customHeight="1" x14ac:dyDescent="0.2">
      <c r="A8" s="685"/>
      <c r="B8" s="992"/>
      <c r="C8" s="69"/>
      <c r="D8" s="686"/>
      <c r="E8" s="687"/>
      <c r="F8" s="688"/>
      <c r="G8" s="686"/>
      <c r="H8" s="686"/>
      <c r="I8" s="686"/>
      <c r="J8" s="686"/>
      <c r="K8" s="998"/>
      <c r="L8" s="689"/>
      <c r="M8" s="1871"/>
      <c r="N8" s="1874"/>
      <c r="O8" s="1874"/>
      <c r="P8" s="1874"/>
      <c r="Q8" s="1874"/>
      <c r="R8" s="1874"/>
      <c r="S8" s="1874"/>
      <c r="T8" s="1874"/>
      <c r="U8" s="1874"/>
      <c r="V8" s="1874"/>
      <c r="W8" s="1874"/>
      <c r="X8" s="1874"/>
      <c r="Y8" s="1874"/>
      <c r="Z8" s="1874"/>
      <c r="AA8" s="1874"/>
      <c r="AB8" s="1874"/>
      <c r="AC8" s="1874"/>
      <c r="AD8" s="1874"/>
      <c r="AE8" s="1874"/>
      <c r="AF8" s="1874"/>
      <c r="AG8" s="1874"/>
      <c r="AH8" s="1874"/>
      <c r="AI8" s="1874"/>
      <c r="AJ8" s="1874"/>
      <c r="AK8" s="1874"/>
      <c r="AL8" s="1874"/>
      <c r="AM8" s="1874"/>
      <c r="AN8" s="1874"/>
      <c r="AO8" s="1874"/>
      <c r="AP8" s="1874"/>
      <c r="AQ8" s="1874"/>
      <c r="AR8" s="1874"/>
      <c r="AS8" s="1874"/>
      <c r="AT8" s="1874"/>
      <c r="AU8" s="1874"/>
    </row>
    <row r="9" spans="1:47" s="73" customFormat="1" ht="12.75" customHeight="1" x14ac:dyDescent="0.2">
      <c r="A9" s="297"/>
      <c r="B9" s="992"/>
      <c r="C9" s="71" t="s">
        <v>177</v>
      </c>
      <c r="D9" s="631" t="s">
        <v>177</v>
      </c>
      <c r="E9" s="652">
        <v>3.4</v>
      </c>
      <c r="F9" s="652">
        <v>6.6</v>
      </c>
      <c r="G9" s="652">
        <v>3.8</v>
      </c>
      <c r="H9" s="652">
        <v>2.8</v>
      </c>
      <c r="I9" s="72">
        <v>0.73684210526315785</v>
      </c>
      <c r="J9" s="691"/>
      <c r="K9" s="999"/>
      <c r="L9" s="70"/>
      <c r="M9" s="1875"/>
      <c r="N9" s="1876"/>
      <c r="O9" s="1876"/>
      <c r="P9" s="1876"/>
      <c r="Q9" s="1877"/>
      <c r="R9" s="1878"/>
      <c r="S9" s="1878"/>
      <c r="T9" s="1876"/>
      <c r="U9" s="1872"/>
      <c r="V9" s="1872"/>
      <c r="W9" s="1872"/>
      <c r="X9" s="1876"/>
      <c r="Y9" s="1876"/>
      <c r="Z9" s="1876"/>
      <c r="AA9" s="1876"/>
      <c r="AB9" s="1876"/>
      <c r="AC9" s="1876"/>
      <c r="AD9" s="1876"/>
      <c r="AE9" s="1876"/>
      <c r="AF9" s="1876"/>
      <c r="AG9" s="1876"/>
      <c r="AH9" s="1876"/>
      <c r="AI9" s="1876"/>
      <c r="AJ9" s="1876"/>
      <c r="AK9" s="1876"/>
      <c r="AL9" s="1876"/>
      <c r="AM9" s="1876"/>
      <c r="AN9" s="1876"/>
      <c r="AO9" s="1876"/>
      <c r="AP9" s="1876"/>
      <c r="AQ9" s="1876"/>
      <c r="AR9" s="1876"/>
      <c r="AS9" s="1876"/>
      <c r="AT9" s="1876"/>
      <c r="AU9" s="1876"/>
    </row>
    <row r="10" spans="1:47" ht="12.75" customHeight="1" x14ac:dyDescent="0.2">
      <c r="A10" s="270"/>
      <c r="B10" s="992"/>
      <c r="C10" s="71" t="s">
        <v>178</v>
      </c>
      <c r="D10" s="631" t="s">
        <v>178</v>
      </c>
      <c r="E10" s="652">
        <v>5.2</v>
      </c>
      <c r="F10" s="652">
        <v>9.4</v>
      </c>
      <c r="G10" s="652">
        <v>5.4</v>
      </c>
      <c r="H10" s="652">
        <v>5</v>
      </c>
      <c r="I10" s="72">
        <v>0.92592592592592582</v>
      </c>
      <c r="J10" s="691"/>
      <c r="K10" s="1000"/>
      <c r="L10" s="63"/>
      <c r="M10" s="1875"/>
      <c r="P10" s="1876"/>
      <c r="Q10" s="1879"/>
      <c r="R10" s="1880"/>
      <c r="U10" s="1881"/>
    </row>
    <row r="11" spans="1:47" ht="12.75" customHeight="1" x14ac:dyDescent="0.2">
      <c r="A11" s="270"/>
      <c r="B11" s="992"/>
      <c r="C11" s="71" t="s">
        <v>179</v>
      </c>
      <c r="D11" s="631" t="s">
        <v>179</v>
      </c>
      <c r="E11" s="652">
        <v>6.3</v>
      </c>
      <c r="F11" s="652">
        <v>20</v>
      </c>
      <c r="G11" s="652">
        <v>6.1</v>
      </c>
      <c r="H11" s="652">
        <v>6.5</v>
      </c>
      <c r="I11" s="72">
        <v>1.0655737704918034</v>
      </c>
      <c r="J11" s="691"/>
      <c r="K11" s="1000"/>
      <c r="L11" s="63"/>
      <c r="M11" s="1875"/>
      <c r="P11" s="1876"/>
      <c r="Q11" s="1879"/>
      <c r="R11" s="1880"/>
    </row>
    <row r="12" spans="1:47" ht="12.75" customHeight="1" x14ac:dyDescent="0.2">
      <c r="A12" s="270"/>
      <c r="B12" s="992"/>
      <c r="C12" s="71" t="s">
        <v>335</v>
      </c>
      <c r="D12" s="631" t="s">
        <v>335</v>
      </c>
      <c r="E12" s="652">
        <v>3.6</v>
      </c>
      <c r="F12" s="652">
        <v>6.8</v>
      </c>
      <c r="G12" s="652">
        <v>3.2</v>
      </c>
      <c r="H12" s="652">
        <v>4.0999999999999996</v>
      </c>
      <c r="I12" s="72">
        <v>1.2812499999999998</v>
      </c>
      <c r="J12" s="691"/>
      <c r="K12" s="1000"/>
      <c r="L12" s="63"/>
      <c r="M12" s="1875"/>
      <c r="O12" s="1882"/>
      <c r="P12" s="1876"/>
      <c r="Q12" s="1883"/>
      <c r="R12" s="1884"/>
    </row>
    <row r="13" spans="1:47" ht="12.75" customHeight="1" x14ac:dyDescent="0.2">
      <c r="A13" s="270"/>
      <c r="B13" s="992"/>
      <c r="C13" s="71" t="s">
        <v>180</v>
      </c>
      <c r="D13" s="631" t="s">
        <v>180</v>
      </c>
      <c r="E13" s="652">
        <v>6.3</v>
      </c>
      <c r="F13" s="652">
        <v>17</v>
      </c>
      <c r="G13" s="652">
        <v>6.2</v>
      </c>
      <c r="H13" s="652">
        <v>6.5</v>
      </c>
      <c r="I13" s="72">
        <v>1.0483870967741935</v>
      </c>
      <c r="J13" s="691"/>
      <c r="K13" s="1000"/>
      <c r="L13" s="63"/>
      <c r="M13" s="1875"/>
      <c r="O13" s="1297"/>
      <c r="Q13" s="1883"/>
      <c r="R13" s="1884"/>
    </row>
    <row r="14" spans="1:47" ht="12.75" customHeight="1" x14ac:dyDescent="0.2">
      <c r="A14" s="270"/>
      <c r="B14" s="992"/>
      <c r="C14" s="71" t="s">
        <v>336</v>
      </c>
      <c r="D14" s="631" t="s">
        <v>344</v>
      </c>
      <c r="E14" s="652">
        <v>3.9</v>
      </c>
      <c r="F14" s="652">
        <v>13.3</v>
      </c>
      <c r="G14" s="652">
        <v>3.2</v>
      </c>
      <c r="H14" s="652">
        <v>4.7</v>
      </c>
      <c r="I14" s="72">
        <v>1.46875</v>
      </c>
      <c r="J14" s="691"/>
      <c r="K14" s="1000"/>
      <c r="L14" s="63"/>
      <c r="M14" s="1875"/>
      <c r="P14" s="1876"/>
      <c r="R14" s="1884"/>
    </row>
    <row r="15" spans="1:47" ht="12.75" customHeight="1" x14ac:dyDescent="0.2">
      <c r="A15" s="270"/>
      <c r="B15" s="992"/>
      <c r="C15" s="71" t="s">
        <v>181</v>
      </c>
      <c r="D15" s="631" t="s">
        <v>181</v>
      </c>
      <c r="E15" s="652">
        <v>14.6</v>
      </c>
      <c r="F15" s="652">
        <v>30.6</v>
      </c>
      <c r="G15" s="652">
        <v>13.1</v>
      </c>
      <c r="H15" s="652">
        <v>16.3</v>
      </c>
      <c r="I15" s="72">
        <v>1.2442748091603055</v>
      </c>
      <c r="J15" s="691"/>
      <c r="K15" s="1000"/>
      <c r="L15" s="63"/>
      <c r="M15" s="1875"/>
      <c r="O15" s="1297"/>
      <c r="P15" s="1876"/>
      <c r="Q15" s="1883"/>
      <c r="R15" s="1884"/>
    </row>
    <row r="16" spans="1:47" ht="12.75" customHeight="1" x14ac:dyDescent="0.2">
      <c r="A16" s="270"/>
      <c r="B16" s="992"/>
      <c r="C16" s="71" t="s">
        <v>337</v>
      </c>
      <c r="D16" s="631" t="s">
        <v>337</v>
      </c>
      <c r="E16" s="652">
        <v>5.9</v>
      </c>
      <c r="F16" s="652">
        <v>14.5</v>
      </c>
      <c r="G16" s="652">
        <v>6.9</v>
      </c>
      <c r="H16" s="652">
        <v>4.9000000000000004</v>
      </c>
      <c r="I16" s="72">
        <v>0.71014492753623193</v>
      </c>
      <c r="J16" s="691"/>
      <c r="K16" s="1000"/>
      <c r="L16" s="63"/>
      <c r="M16" s="1875"/>
      <c r="P16" s="1876"/>
      <c r="R16" s="1884"/>
    </row>
    <row r="17" spans="1:47" ht="12.75" customHeight="1" x14ac:dyDescent="0.2">
      <c r="A17" s="270"/>
      <c r="B17" s="992"/>
      <c r="C17" s="71" t="s">
        <v>182</v>
      </c>
      <c r="D17" s="631" t="s">
        <v>182</v>
      </c>
      <c r="E17" s="652">
        <v>7.7</v>
      </c>
      <c r="F17" s="652">
        <v>14.3</v>
      </c>
      <c r="G17" s="652">
        <v>8.4</v>
      </c>
      <c r="H17" s="652">
        <v>7</v>
      </c>
      <c r="I17" s="72">
        <v>0.83333333333333326</v>
      </c>
      <c r="J17" s="691"/>
      <c r="K17" s="1000"/>
      <c r="L17" s="63"/>
      <c r="M17" s="1875"/>
      <c r="N17" s="1881"/>
      <c r="Q17" s="1883"/>
      <c r="R17" s="1884"/>
    </row>
    <row r="18" spans="1:47" ht="12.75" customHeight="1" x14ac:dyDescent="0.2">
      <c r="A18" s="270"/>
      <c r="B18" s="992"/>
      <c r="C18" s="71" t="s">
        <v>183</v>
      </c>
      <c r="D18" s="631" t="s">
        <v>183</v>
      </c>
      <c r="E18" s="652">
        <v>7.7</v>
      </c>
      <c r="F18" s="652">
        <v>19.2</v>
      </c>
      <c r="G18" s="652">
        <v>7.8</v>
      </c>
      <c r="H18" s="652">
        <v>7.5</v>
      </c>
      <c r="I18" s="72">
        <v>0.96153846153846156</v>
      </c>
      <c r="J18" s="691"/>
      <c r="K18" s="1000"/>
      <c r="L18" s="63"/>
      <c r="M18" s="1875"/>
      <c r="N18" s="1881"/>
      <c r="Q18" s="1883"/>
      <c r="R18" s="1884"/>
    </row>
    <row r="19" spans="1:47" s="75" customFormat="1" ht="12.75" customHeight="1" x14ac:dyDescent="0.2">
      <c r="A19" s="298"/>
      <c r="B19" s="992"/>
      <c r="C19" s="71" t="s">
        <v>319</v>
      </c>
      <c r="D19" s="631" t="s">
        <v>338</v>
      </c>
      <c r="E19" s="652">
        <v>13.3</v>
      </c>
      <c r="F19" s="652">
        <v>24.5</v>
      </c>
      <c r="G19" s="652">
        <v>10.199999999999999</v>
      </c>
      <c r="H19" s="652">
        <v>17.3</v>
      </c>
      <c r="I19" s="72">
        <v>1.6960784313725492</v>
      </c>
      <c r="J19" s="692"/>
      <c r="K19" s="1001"/>
      <c r="L19" s="74"/>
      <c r="M19" s="1875"/>
      <c r="N19" s="1885"/>
      <c r="O19" s="1885"/>
      <c r="P19" s="1885"/>
      <c r="Q19" s="1886"/>
      <c r="R19" s="1884"/>
      <c r="S19" s="1885"/>
      <c r="T19" s="1885"/>
      <c r="U19" s="1885"/>
      <c r="V19" s="1885"/>
      <c r="W19" s="1885"/>
      <c r="X19" s="1885"/>
      <c r="Y19" s="1885"/>
      <c r="Z19" s="1885"/>
      <c r="AA19" s="1885"/>
      <c r="AB19" s="1885"/>
      <c r="AC19" s="1885"/>
      <c r="AD19" s="1885"/>
      <c r="AE19" s="1885"/>
      <c r="AF19" s="1885"/>
      <c r="AG19" s="1885"/>
      <c r="AH19" s="1885"/>
      <c r="AI19" s="1885"/>
      <c r="AJ19" s="1885"/>
      <c r="AK19" s="1885"/>
      <c r="AL19" s="1885"/>
      <c r="AM19" s="1885"/>
      <c r="AN19" s="1885"/>
      <c r="AO19" s="1885"/>
      <c r="AP19" s="1885"/>
      <c r="AQ19" s="1885"/>
      <c r="AR19" s="1885"/>
      <c r="AS19" s="1885"/>
      <c r="AT19" s="1885"/>
      <c r="AU19" s="1885"/>
    </row>
    <row r="20" spans="1:47" s="77" customFormat="1" ht="12.75" customHeight="1" x14ac:dyDescent="0.2">
      <c r="A20" s="299"/>
      <c r="B20" s="992"/>
      <c r="C20" s="71" t="s">
        <v>185</v>
      </c>
      <c r="D20" s="631" t="s">
        <v>185</v>
      </c>
      <c r="E20" s="652">
        <v>5.2</v>
      </c>
      <c r="F20" s="652">
        <v>10.3</v>
      </c>
      <c r="G20" s="652">
        <v>5.2</v>
      </c>
      <c r="H20" s="652">
        <v>5.0999999999999996</v>
      </c>
      <c r="I20" s="72">
        <v>0.98076923076923062</v>
      </c>
      <c r="J20" s="692"/>
      <c r="K20" s="299"/>
      <c r="L20" s="76"/>
      <c r="M20" s="1875"/>
      <c r="N20" s="1887"/>
      <c r="O20" s="1887"/>
      <c r="P20" s="1887"/>
      <c r="Q20" s="1887"/>
      <c r="R20" s="1887"/>
      <c r="S20" s="1887"/>
      <c r="T20" s="1887"/>
      <c r="U20" s="1887"/>
      <c r="V20" s="1887"/>
      <c r="W20" s="1887"/>
      <c r="X20" s="1887"/>
      <c r="Y20" s="1887"/>
      <c r="Z20" s="1887"/>
      <c r="AA20" s="1887"/>
      <c r="AB20" s="1887"/>
      <c r="AC20" s="1887"/>
      <c r="AD20" s="1887"/>
      <c r="AE20" s="1887"/>
      <c r="AF20" s="1887"/>
      <c r="AG20" s="1887"/>
      <c r="AH20" s="1887"/>
      <c r="AI20" s="1887"/>
      <c r="AJ20" s="1887"/>
      <c r="AK20" s="1887"/>
      <c r="AL20" s="1887"/>
      <c r="AM20" s="1887"/>
      <c r="AN20" s="1887"/>
      <c r="AO20" s="1887"/>
      <c r="AP20" s="1887"/>
      <c r="AQ20" s="1887"/>
      <c r="AR20" s="1887"/>
      <c r="AS20" s="1887"/>
      <c r="AT20" s="1887"/>
      <c r="AU20" s="1887"/>
    </row>
    <row r="21" spans="1:47" s="79" customFormat="1" ht="12.75" customHeight="1" x14ac:dyDescent="0.2">
      <c r="A21" s="271"/>
      <c r="B21" s="993"/>
      <c r="C21" s="71" t="s">
        <v>186</v>
      </c>
      <c r="D21" s="631" t="s">
        <v>186</v>
      </c>
      <c r="E21" s="652">
        <v>9.1999999999999993</v>
      </c>
      <c r="F21" s="652">
        <v>29.8</v>
      </c>
      <c r="G21" s="652">
        <v>8.1</v>
      </c>
      <c r="H21" s="652">
        <v>10.5</v>
      </c>
      <c r="I21" s="72">
        <v>1.2962962962962963</v>
      </c>
      <c r="J21" s="691"/>
      <c r="K21" s="1000"/>
      <c r="L21" s="78"/>
      <c r="M21" s="1875"/>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c r="AL21" s="1881"/>
      <c r="AM21" s="1881"/>
      <c r="AN21" s="1881"/>
      <c r="AO21" s="1881"/>
      <c r="AP21" s="1881"/>
      <c r="AQ21" s="1881"/>
      <c r="AR21" s="1881"/>
      <c r="AS21" s="1881"/>
      <c r="AT21" s="1881"/>
      <c r="AU21" s="1881"/>
    </row>
    <row r="22" spans="1:47" ht="12.75" customHeight="1" x14ac:dyDescent="0.2">
      <c r="A22" s="270"/>
      <c r="B22" s="992"/>
      <c r="C22" s="71" t="s">
        <v>311</v>
      </c>
      <c r="D22" s="631" t="s">
        <v>341</v>
      </c>
      <c r="E22" s="652">
        <v>6.8</v>
      </c>
      <c r="F22" s="652">
        <v>12.9</v>
      </c>
      <c r="G22" s="652">
        <v>8</v>
      </c>
      <c r="H22" s="652">
        <v>5.5</v>
      </c>
      <c r="I22" s="72">
        <v>0.6875</v>
      </c>
      <c r="J22" s="691"/>
      <c r="K22" s="1000"/>
      <c r="L22" s="63"/>
      <c r="M22" s="1875"/>
    </row>
    <row r="23" spans="1:47" ht="12.75" customHeight="1" x14ac:dyDescent="0.2">
      <c r="A23" s="270"/>
      <c r="B23" s="992"/>
      <c r="C23" s="71" t="s">
        <v>222</v>
      </c>
      <c r="D23" s="631" t="s">
        <v>346</v>
      </c>
      <c r="E23" s="652">
        <v>6.7</v>
      </c>
      <c r="F23" s="652">
        <v>19.100000000000001</v>
      </c>
      <c r="G23" s="652">
        <v>7</v>
      </c>
      <c r="H23" s="652">
        <v>6.5</v>
      </c>
      <c r="I23" s="72">
        <v>0.9285714285714286</v>
      </c>
      <c r="J23" s="691"/>
      <c r="K23" s="1000"/>
      <c r="L23" s="63"/>
      <c r="M23" s="1875"/>
      <c r="P23" s="1888"/>
      <c r="Q23" s="1884"/>
      <c r="R23" s="1887"/>
      <c r="S23" s="1887"/>
      <c r="T23" s="1887"/>
      <c r="U23" s="1887"/>
      <c r="V23" s="1887"/>
      <c r="W23" s="1887"/>
      <c r="X23" s="1887"/>
    </row>
    <row r="24" spans="1:47" ht="12.75" customHeight="1" x14ac:dyDescent="0.2">
      <c r="A24" s="270"/>
      <c r="B24" s="992"/>
      <c r="C24" s="71" t="s">
        <v>187</v>
      </c>
      <c r="D24" s="631" t="s">
        <v>187</v>
      </c>
      <c r="E24" s="652">
        <v>5.4</v>
      </c>
      <c r="F24" s="652">
        <v>16.5</v>
      </c>
      <c r="G24" s="652">
        <v>4.9000000000000004</v>
      </c>
      <c r="H24" s="652">
        <v>5.9</v>
      </c>
      <c r="I24" s="72">
        <v>1.2040816326530612</v>
      </c>
      <c r="J24" s="691"/>
      <c r="K24" s="1000"/>
      <c r="L24" s="63"/>
      <c r="M24" s="1875"/>
      <c r="P24" s="1883"/>
      <c r="Q24" s="1884"/>
      <c r="R24" s="1881"/>
      <c r="S24" s="1881"/>
      <c r="T24" s="1881"/>
      <c r="U24" s="1881"/>
      <c r="V24" s="1881"/>
      <c r="W24" s="1881"/>
      <c r="X24" s="1881"/>
    </row>
    <row r="25" spans="1:47" ht="12.75" customHeight="1" x14ac:dyDescent="0.2">
      <c r="A25" s="270"/>
      <c r="B25" s="992"/>
      <c r="C25" s="71" t="s">
        <v>188</v>
      </c>
      <c r="D25" s="631" t="s">
        <v>188</v>
      </c>
      <c r="E25" s="652">
        <v>3.2</v>
      </c>
      <c r="F25" s="652">
        <v>10.9</v>
      </c>
      <c r="G25" s="652">
        <v>3.7</v>
      </c>
      <c r="H25" s="652">
        <v>2.4</v>
      </c>
      <c r="I25" s="72">
        <v>0.64864864864864857</v>
      </c>
      <c r="J25" s="691"/>
      <c r="K25" s="1000"/>
      <c r="L25" s="63"/>
      <c r="M25" s="1875"/>
    </row>
    <row r="26" spans="1:47" ht="12.75" customHeight="1" x14ac:dyDescent="0.2">
      <c r="A26" s="270"/>
      <c r="B26" s="992"/>
      <c r="C26" s="71" t="s">
        <v>184</v>
      </c>
      <c r="D26" s="631" t="s">
        <v>345</v>
      </c>
      <c r="E26" s="652">
        <v>3.1</v>
      </c>
      <c r="F26" s="652">
        <v>7.4</v>
      </c>
      <c r="G26" s="652">
        <v>3</v>
      </c>
      <c r="H26" s="652">
        <v>3.3</v>
      </c>
      <c r="I26" s="72">
        <v>1.0999999999999999</v>
      </c>
      <c r="J26" s="691"/>
      <c r="K26" s="1000"/>
      <c r="L26" s="63"/>
      <c r="M26" s="1875"/>
      <c r="Q26" s="1883"/>
      <c r="R26" s="1884"/>
    </row>
    <row r="27" spans="1:47" s="81" customFormat="1" ht="12.75" customHeight="1" x14ac:dyDescent="0.2">
      <c r="A27" s="272"/>
      <c r="B27" s="994"/>
      <c r="C27" s="69" t="s">
        <v>71</v>
      </c>
      <c r="D27" s="693" t="s">
        <v>71</v>
      </c>
      <c r="E27" s="694">
        <v>6.4</v>
      </c>
      <c r="F27" s="694">
        <v>23.7</v>
      </c>
      <c r="G27" s="694">
        <v>6.2</v>
      </c>
      <c r="H27" s="694">
        <v>6.7</v>
      </c>
      <c r="I27" s="695">
        <v>1.0806451612903225</v>
      </c>
      <c r="J27" s="692"/>
      <c r="K27" s="1002"/>
      <c r="L27" s="80"/>
      <c r="M27" s="1875"/>
      <c r="N27" s="1889"/>
      <c r="O27" s="1889"/>
      <c r="P27" s="1889"/>
      <c r="Q27" s="1888"/>
      <c r="R27" s="1884"/>
      <c r="S27" s="1889"/>
      <c r="T27" s="1889"/>
      <c r="U27" s="1889"/>
      <c r="V27" s="1889"/>
      <c r="W27" s="1297"/>
      <c r="X27" s="1889"/>
      <c r="Y27" s="1889"/>
      <c r="Z27" s="1297"/>
      <c r="AA27" s="1889"/>
      <c r="AB27" s="1889"/>
      <c r="AC27" s="1889"/>
      <c r="AD27" s="1889"/>
      <c r="AE27" s="1889"/>
      <c r="AF27" s="1889"/>
      <c r="AG27" s="1889"/>
      <c r="AH27" s="1889"/>
      <c r="AI27" s="1889"/>
      <c r="AJ27" s="1889"/>
      <c r="AK27" s="1889"/>
      <c r="AL27" s="1889"/>
      <c r="AM27" s="1889"/>
      <c r="AN27" s="1889"/>
      <c r="AO27" s="1889"/>
      <c r="AP27" s="1889"/>
      <c r="AQ27" s="1889"/>
      <c r="AR27" s="1889"/>
      <c r="AS27" s="1889"/>
      <c r="AT27" s="1889"/>
      <c r="AU27" s="1889"/>
    </row>
    <row r="28" spans="1:47" s="83" customFormat="1" ht="12.75" customHeight="1" x14ac:dyDescent="0.2">
      <c r="A28" s="273"/>
      <c r="B28" s="995"/>
      <c r="C28" s="302" t="s">
        <v>189</v>
      </c>
      <c r="D28" s="632" t="s">
        <v>465</v>
      </c>
      <c r="E28" s="653">
        <v>7.4</v>
      </c>
      <c r="F28" s="653">
        <v>16</v>
      </c>
      <c r="G28" s="653">
        <v>7.1</v>
      </c>
      <c r="H28" s="653">
        <v>7.7</v>
      </c>
      <c r="I28" s="696">
        <v>1.0845070422535212</v>
      </c>
      <c r="J28" s="697"/>
      <c r="K28" s="1003"/>
      <c r="L28" s="82"/>
      <c r="M28" s="1875"/>
      <c r="N28" s="1890"/>
      <c r="O28" s="1890"/>
      <c r="P28" s="1890"/>
      <c r="Q28" s="1872"/>
      <c r="R28" s="1890"/>
      <c r="S28" s="1890"/>
      <c r="T28" s="1890"/>
      <c r="U28" s="1890"/>
      <c r="V28" s="1890"/>
      <c r="W28" s="1890"/>
      <c r="X28" s="1890"/>
      <c r="Y28" s="1890"/>
      <c r="Z28" s="1890"/>
      <c r="AA28" s="1890"/>
      <c r="AB28" s="1890"/>
      <c r="AC28" s="1890"/>
      <c r="AD28" s="1890"/>
      <c r="AE28" s="1890"/>
      <c r="AF28" s="1890"/>
      <c r="AG28" s="1890"/>
      <c r="AH28" s="1890"/>
      <c r="AI28" s="1890"/>
      <c r="AJ28" s="1890"/>
      <c r="AK28" s="1890"/>
      <c r="AL28" s="1890"/>
      <c r="AM28" s="1890"/>
      <c r="AN28" s="1890"/>
      <c r="AO28" s="1890"/>
      <c r="AP28" s="1890"/>
      <c r="AQ28" s="1890"/>
      <c r="AR28" s="1890"/>
      <c r="AS28" s="1890"/>
      <c r="AT28" s="1890"/>
      <c r="AU28" s="1890"/>
    </row>
    <row r="29" spans="1:47" ht="12.75" customHeight="1" x14ac:dyDescent="0.2">
      <c r="A29" s="270"/>
      <c r="B29" s="992"/>
      <c r="C29" s="71" t="s">
        <v>190</v>
      </c>
      <c r="D29" s="631" t="s">
        <v>190</v>
      </c>
      <c r="E29" s="652">
        <v>5.5</v>
      </c>
      <c r="F29" s="652">
        <v>17.100000000000001</v>
      </c>
      <c r="G29" s="652">
        <v>5.4</v>
      </c>
      <c r="H29" s="652">
        <v>5.6</v>
      </c>
      <c r="I29" s="72">
        <v>1.037037037037037</v>
      </c>
      <c r="J29" s="691"/>
      <c r="K29" s="1000"/>
      <c r="L29" s="63"/>
      <c r="M29" s="1875"/>
      <c r="W29" s="1881"/>
      <c r="X29" s="1881"/>
      <c r="Y29" s="1881"/>
      <c r="Z29" s="1881"/>
    </row>
    <row r="30" spans="1:47" ht="12.75" customHeight="1" x14ac:dyDescent="0.2">
      <c r="A30" s="270"/>
      <c r="B30" s="992"/>
      <c r="C30" s="71" t="s">
        <v>193</v>
      </c>
      <c r="D30" s="631" t="s">
        <v>451</v>
      </c>
      <c r="E30" s="652">
        <v>2.6</v>
      </c>
      <c r="F30" s="652">
        <v>6.3</v>
      </c>
      <c r="G30" s="652">
        <v>2.2999999999999998</v>
      </c>
      <c r="H30" s="652">
        <v>3</v>
      </c>
      <c r="I30" s="72">
        <v>1.3043478260869565</v>
      </c>
      <c r="J30" s="691"/>
      <c r="K30" s="1000"/>
      <c r="L30" s="63"/>
      <c r="M30" s="1875"/>
      <c r="V30" s="1867"/>
      <c r="W30" s="1891"/>
      <c r="X30" s="1891"/>
      <c r="Y30" s="1891"/>
      <c r="Z30" s="1891"/>
    </row>
    <row r="31" spans="1:47" ht="12.75" customHeight="1" x14ac:dyDescent="0.2">
      <c r="A31" s="270"/>
      <c r="B31" s="992"/>
      <c r="C31" s="71"/>
      <c r="D31" s="631" t="s">
        <v>343</v>
      </c>
      <c r="E31" s="652">
        <v>7.3</v>
      </c>
      <c r="F31" s="652">
        <v>20.100000000000001</v>
      </c>
      <c r="G31" s="652">
        <v>7.1</v>
      </c>
      <c r="H31" s="652">
        <v>7.5</v>
      </c>
      <c r="I31" s="72">
        <v>1.0563380281690142</v>
      </c>
      <c r="J31" s="691"/>
      <c r="K31" s="1000"/>
      <c r="L31" s="63"/>
      <c r="M31" s="1875"/>
      <c r="O31" s="1880"/>
      <c r="Q31" s="1883"/>
      <c r="R31" s="1884"/>
      <c r="V31" s="1867"/>
      <c r="W31" s="1891"/>
      <c r="X31" s="1891"/>
      <c r="Y31" s="1891"/>
      <c r="Z31" s="1891"/>
    </row>
    <row r="32" spans="1:47" ht="12.75" customHeight="1" x14ac:dyDescent="0.2">
      <c r="A32" s="270"/>
      <c r="B32" s="992"/>
      <c r="C32" s="71" t="s">
        <v>191</v>
      </c>
      <c r="D32" s="631" t="s">
        <v>191</v>
      </c>
      <c r="E32" s="652">
        <v>4.5999999999999996</v>
      </c>
      <c r="F32" s="652">
        <v>9.6</v>
      </c>
      <c r="G32" s="652">
        <v>4.5</v>
      </c>
      <c r="H32" s="652">
        <v>4.7</v>
      </c>
      <c r="I32" s="72">
        <v>1.0444444444444445</v>
      </c>
      <c r="J32" s="691"/>
      <c r="K32" s="1000"/>
      <c r="L32" s="63"/>
      <c r="M32" s="1875"/>
      <c r="V32" s="1867"/>
      <c r="W32" s="1891"/>
      <c r="X32" s="1891"/>
      <c r="Y32" s="1891"/>
      <c r="Z32" s="1891"/>
    </row>
    <row r="33" spans="1:47" ht="12.75" customHeight="1" x14ac:dyDescent="0.2">
      <c r="A33" s="270"/>
      <c r="B33" s="992"/>
      <c r="C33" s="71" t="s">
        <v>321</v>
      </c>
      <c r="D33" s="631" t="s">
        <v>340</v>
      </c>
      <c r="E33" s="652">
        <v>3.6</v>
      </c>
      <c r="F33" s="652">
        <v>10</v>
      </c>
      <c r="G33" s="652">
        <v>3.3</v>
      </c>
      <c r="H33" s="652">
        <v>3.9</v>
      </c>
      <c r="I33" s="72">
        <v>1.1818181818181819</v>
      </c>
      <c r="J33" s="691"/>
      <c r="K33" s="1000"/>
      <c r="L33" s="63"/>
      <c r="M33" s="1875"/>
      <c r="V33" s="1867"/>
      <c r="W33" s="1891"/>
      <c r="X33" s="1891"/>
      <c r="Y33" s="1891"/>
      <c r="Z33" s="1891"/>
    </row>
    <row r="34" spans="1:47" s="86" customFormat="1" ht="12.75" customHeight="1" x14ac:dyDescent="0.2">
      <c r="A34" s="300"/>
      <c r="B34" s="992"/>
      <c r="C34" s="71" t="s">
        <v>192</v>
      </c>
      <c r="D34" s="631" t="s">
        <v>192</v>
      </c>
      <c r="E34" s="652">
        <v>3.4</v>
      </c>
      <c r="F34" s="652">
        <v>11.1</v>
      </c>
      <c r="G34" s="652">
        <v>3.4</v>
      </c>
      <c r="H34" s="652">
        <v>3.3</v>
      </c>
      <c r="I34" s="72">
        <v>0.97058823529411764</v>
      </c>
      <c r="J34" s="691"/>
      <c r="K34" s="1004"/>
      <c r="L34" s="84"/>
      <c r="M34" s="1875"/>
      <c r="N34" s="1892"/>
      <c r="O34" s="1892"/>
      <c r="P34" s="1892"/>
      <c r="Q34" s="1892"/>
      <c r="R34" s="1892"/>
      <c r="S34" s="1892"/>
      <c r="T34" s="1892"/>
      <c r="U34" s="1892"/>
      <c r="V34" s="1867"/>
      <c r="W34" s="1891"/>
      <c r="X34" s="1891"/>
      <c r="Y34" s="1891"/>
      <c r="Z34" s="1891"/>
      <c r="AA34" s="1892"/>
      <c r="AB34" s="1892"/>
      <c r="AC34" s="1892"/>
      <c r="AD34" s="1892"/>
      <c r="AE34" s="1892"/>
      <c r="AF34" s="1892"/>
      <c r="AG34" s="1892"/>
      <c r="AH34" s="1892"/>
      <c r="AI34" s="1892"/>
      <c r="AJ34" s="1892"/>
      <c r="AK34" s="1892"/>
      <c r="AL34" s="1892"/>
      <c r="AM34" s="1892"/>
      <c r="AN34" s="1892"/>
      <c r="AO34" s="1892"/>
      <c r="AP34" s="1892"/>
      <c r="AQ34" s="1892"/>
      <c r="AR34" s="1892"/>
      <c r="AS34" s="1892"/>
      <c r="AT34" s="1892"/>
      <c r="AU34" s="1892"/>
    </row>
    <row r="35" spans="1:47" s="77" customFormat="1" ht="12.75" customHeight="1" x14ac:dyDescent="0.2">
      <c r="A35" s="299"/>
      <c r="B35" s="992"/>
      <c r="C35" s="71" t="s">
        <v>342</v>
      </c>
      <c r="D35" s="631" t="s">
        <v>342</v>
      </c>
      <c r="E35" s="652">
        <v>5</v>
      </c>
      <c r="F35" s="652" t="s">
        <v>712</v>
      </c>
      <c r="G35" s="652">
        <v>5.3</v>
      </c>
      <c r="H35" s="652">
        <v>4.7</v>
      </c>
      <c r="I35" s="72">
        <v>0.8867924528301887</v>
      </c>
      <c r="J35" s="692"/>
      <c r="K35" s="299"/>
      <c r="L35" s="76"/>
      <c r="M35" s="1875"/>
      <c r="N35" s="1887"/>
      <c r="O35" s="1887"/>
      <c r="P35" s="1887"/>
      <c r="Q35" s="1887"/>
      <c r="R35" s="1887"/>
      <c r="S35" s="1887"/>
      <c r="T35" s="1887"/>
      <c r="U35" s="1887"/>
      <c r="V35" s="1867"/>
      <c r="W35" s="1891"/>
      <c r="X35" s="1891"/>
      <c r="Y35" s="1891"/>
      <c r="Z35" s="1891"/>
      <c r="AA35" s="1887"/>
      <c r="AB35" s="1887"/>
      <c r="AC35" s="1887"/>
      <c r="AD35" s="1887"/>
      <c r="AE35" s="1887"/>
      <c r="AF35" s="1887"/>
      <c r="AG35" s="1887"/>
      <c r="AH35" s="1887"/>
      <c r="AI35" s="1887"/>
      <c r="AJ35" s="1887"/>
      <c r="AK35" s="1887"/>
      <c r="AL35" s="1887"/>
      <c r="AM35" s="1887"/>
      <c r="AN35" s="1887"/>
      <c r="AO35" s="1887"/>
      <c r="AP35" s="1887"/>
      <c r="AQ35" s="1887"/>
      <c r="AR35" s="1887"/>
      <c r="AS35" s="1887"/>
      <c r="AT35" s="1887"/>
      <c r="AU35" s="1887"/>
    </row>
    <row r="36" spans="1:47" ht="12.75" customHeight="1" x14ac:dyDescent="0.2">
      <c r="A36" s="270"/>
      <c r="B36" s="992"/>
      <c r="C36" s="71" t="s">
        <v>194</v>
      </c>
      <c r="D36" s="631" t="s">
        <v>194</v>
      </c>
      <c r="E36" s="652">
        <v>8.8000000000000007</v>
      </c>
      <c r="F36" s="652">
        <v>26.5</v>
      </c>
      <c r="G36" s="652">
        <v>8.1999999999999993</v>
      </c>
      <c r="H36" s="652">
        <v>9.6</v>
      </c>
      <c r="I36" s="72">
        <v>1.1707317073170733</v>
      </c>
      <c r="J36" s="691"/>
      <c r="K36" s="1000"/>
      <c r="L36" s="63"/>
      <c r="M36" s="1875"/>
      <c r="V36" s="1867"/>
      <c r="W36" s="1891"/>
      <c r="X36" s="1891"/>
      <c r="Y36" s="1891"/>
      <c r="Z36" s="1891"/>
    </row>
    <row r="37" spans="1:47" s="83" customFormat="1" ht="12.75" customHeight="1" x14ac:dyDescent="0.2">
      <c r="A37" s="273"/>
      <c r="B37" s="996"/>
      <c r="C37" s="302" t="s">
        <v>195</v>
      </c>
      <c r="D37" s="632" t="s">
        <v>195</v>
      </c>
      <c r="E37" s="653">
        <v>6.7</v>
      </c>
      <c r="F37" s="653">
        <v>15.9</v>
      </c>
      <c r="G37" s="653">
        <v>6.5</v>
      </c>
      <c r="H37" s="653">
        <v>7</v>
      </c>
      <c r="I37" s="696">
        <v>1.0769230769230769</v>
      </c>
      <c r="J37" s="697"/>
      <c r="K37" s="1003"/>
      <c r="L37" s="82"/>
      <c r="M37" s="1875"/>
      <c r="N37" s="1890"/>
      <c r="O37" s="1890"/>
      <c r="P37" s="1890"/>
      <c r="Q37" s="1890"/>
      <c r="R37" s="1890"/>
      <c r="S37" s="1890"/>
      <c r="T37" s="1890"/>
      <c r="U37" s="1890"/>
      <c r="V37" s="1867"/>
      <c r="W37" s="1891"/>
      <c r="X37" s="1891"/>
      <c r="Y37" s="1891"/>
      <c r="Z37" s="1891"/>
      <c r="AA37" s="1890"/>
      <c r="AB37" s="1890"/>
      <c r="AC37" s="1890"/>
      <c r="AD37" s="1890"/>
      <c r="AE37" s="1890"/>
      <c r="AF37" s="1890"/>
      <c r="AG37" s="1890"/>
      <c r="AH37" s="1890"/>
      <c r="AI37" s="1890"/>
      <c r="AJ37" s="1890"/>
      <c r="AK37" s="1890"/>
      <c r="AL37" s="1890"/>
      <c r="AM37" s="1890"/>
      <c r="AN37" s="1890"/>
      <c r="AO37" s="1890"/>
      <c r="AP37" s="1890"/>
      <c r="AQ37" s="1890"/>
      <c r="AR37" s="1890"/>
      <c r="AS37" s="1890"/>
      <c r="AT37" s="1890"/>
      <c r="AU37" s="1890"/>
    </row>
    <row r="38" spans="1:47" x14ac:dyDescent="0.2">
      <c r="A38" s="270"/>
      <c r="B38" s="992"/>
      <c r="C38" s="71" t="s">
        <v>359</v>
      </c>
      <c r="D38" s="633" t="s">
        <v>359</v>
      </c>
      <c r="E38" s="652">
        <v>4.8</v>
      </c>
      <c r="F38" s="652">
        <v>9</v>
      </c>
      <c r="G38" s="652">
        <v>5</v>
      </c>
      <c r="H38" s="652">
        <v>4.5</v>
      </c>
      <c r="I38" s="72">
        <v>0.9</v>
      </c>
      <c r="J38" s="691"/>
      <c r="K38" s="1000"/>
      <c r="L38" s="63"/>
      <c r="M38" s="1875"/>
      <c r="V38" s="1867"/>
      <c r="W38" s="1891"/>
      <c r="X38" s="1891"/>
      <c r="Y38" s="1891"/>
      <c r="Z38" s="1891"/>
    </row>
    <row r="39" spans="1:47" ht="12.75" customHeight="1" x14ac:dyDescent="0.2">
      <c r="A39" s="270"/>
      <c r="B39" s="992"/>
      <c r="C39" s="71" t="s">
        <v>320</v>
      </c>
      <c r="D39" s="631" t="s">
        <v>339</v>
      </c>
      <c r="E39" s="652" t="s">
        <v>712</v>
      </c>
      <c r="F39" s="652" t="s">
        <v>712</v>
      </c>
      <c r="G39" s="652" t="s">
        <v>712</v>
      </c>
      <c r="H39" s="652" t="s">
        <v>712</v>
      </c>
      <c r="I39" s="72" t="s">
        <v>712</v>
      </c>
      <c r="J39" s="691"/>
      <c r="K39" s="1000"/>
      <c r="L39" s="63"/>
      <c r="M39" s="1875"/>
      <c r="V39" s="1867"/>
      <c r="W39" s="1891"/>
      <c r="X39" s="1891"/>
      <c r="Y39" s="1891"/>
      <c r="Z39" s="1891"/>
    </row>
    <row r="40" spans="1:47" s="92" customFormat="1" ht="12" customHeight="1" x14ac:dyDescent="0.2">
      <c r="A40" s="301"/>
      <c r="B40" s="992"/>
      <c r="C40" s="87"/>
      <c r="D40" s="88"/>
      <c r="E40" s="89"/>
      <c r="F40" s="89"/>
      <c r="G40" s="90"/>
      <c r="H40" s="90"/>
      <c r="I40" s="90"/>
      <c r="J40" s="90"/>
      <c r="K40" s="1005"/>
      <c r="L40" s="91"/>
      <c r="M40" s="1871"/>
      <c r="N40" s="1893"/>
      <c r="O40" s="1893"/>
      <c r="P40" s="1893"/>
      <c r="Q40" s="1893"/>
      <c r="R40" s="1893"/>
      <c r="S40" s="1893"/>
      <c r="T40" s="1893"/>
      <c r="U40" s="1893"/>
      <c r="V40" s="1867"/>
      <c r="W40" s="1891"/>
      <c r="X40" s="1891"/>
      <c r="Y40" s="1891"/>
      <c r="Z40" s="1891"/>
      <c r="AA40" s="1893"/>
      <c r="AB40" s="1893"/>
      <c r="AC40" s="1893"/>
      <c r="AD40" s="1893"/>
      <c r="AE40" s="1893"/>
      <c r="AF40" s="1893"/>
      <c r="AG40" s="1893"/>
      <c r="AH40" s="1893"/>
      <c r="AI40" s="1893"/>
      <c r="AJ40" s="1893"/>
      <c r="AK40" s="1893"/>
      <c r="AL40" s="1893"/>
      <c r="AM40" s="1893"/>
      <c r="AN40" s="1893"/>
      <c r="AO40" s="1893"/>
      <c r="AP40" s="1893"/>
      <c r="AQ40" s="1893"/>
      <c r="AR40" s="1893"/>
      <c r="AS40" s="1893"/>
      <c r="AT40" s="1893"/>
      <c r="AU40" s="1893"/>
    </row>
    <row r="41" spans="1:47" ht="17.25" customHeight="1" x14ac:dyDescent="0.2">
      <c r="A41" s="270"/>
      <c r="B41" s="992"/>
      <c r="C41" s="708"/>
      <c r="D41" s="708"/>
      <c r="E41" s="709"/>
      <c r="F41" s="2253"/>
      <c r="G41" s="2253"/>
      <c r="H41" s="2253"/>
      <c r="I41" s="2253"/>
      <c r="J41" s="2253"/>
      <c r="K41" s="681"/>
      <c r="L41" s="61"/>
      <c r="V41" s="1867"/>
      <c r="W41" s="1891"/>
      <c r="X41" s="1891"/>
      <c r="Y41" s="1891"/>
      <c r="Z41" s="1891"/>
    </row>
    <row r="42" spans="1:47" ht="17.25" customHeight="1" x14ac:dyDescent="0.2">
      <c r="A42" s="270"/>
      <c r="B42" s="992"/>
      <c r="C42" s="708"/>
      <c r="D42" s="2260" t="s">
        <v>710</v>
      </c>
      <c r="E42" s="2260"/>
      <c r="F42" s="2260"/>
      <c r="G42" s="710"/>
      <c r="H42" s="710"/>
      <c r="I42" s="2253"/>
      <c r="J42" s="2253"/>
      <c r="K42" s="681"/>
      <c r="L42" s="61"/>
      <c r="N42" s="1895"/>
      <c r="O42" s="1895"/>
      <c r="P42" s="1895"/>
      <c r="Q42" s="1895"/>
      <c r="R42" s="1895"/>
      <c r="T42" s="1881"/>
      <c r="V42" s="1867"/>
      <c r="W42" s="1891"/>
      <c r="X42" s="1891"/>
      <c r="Y42" s="1891"/>
      <c r="Z42" s="1891"/>
    </row>
    <row r="43" spans="1:47" ht="17.25" customHeight="1" x14ac:dyDescent="0.2">
      <c r="A43" s="270"/>
      <c r="B43" s="992"/>
      <c r="C43" s="708"/>
      <c r="D43" s="2260"/>
      <c r="E43" s="2260"/>
      <c r="F43" s="2260"/>
      <c r="G43" s="710"/>
      <c r="H43" s="710"/>
      <c r="I43" s="2253"/>
      <c r="J43" s="2253"/>
      <c r="K43" s="681"/>
      <c r="L43" s="61"/>
      <c r="N43" s="1895"/>
      <c r="O43" s="1895"/>
      <c r="P43" s="1895"/>
      <c r="Q43" s="1895"/>
      <c r="R43" s="1895"/>
      <c r="V43" s="1867"/>
      <c r="W43" s="1891"/>
      <c r="X43" s="1891"/>
      <c r="Y43" s="1891"/>
      <c r="Z43" s="1891"/>
    </row>
    <row r="44" spans="1:47" ht="17.25" customHeight="1" x14ac:dyDescent="0.2">
      <c r="A44" s="270"/>
      <c r="B44" s="992"/>
      <c r="C44" s="708"/>
      <c r="D44" s="2258" t="s">
        <v>669</v>
      </c>
      <c r="E44" s="2258"/>
      <c r="F44" s="2258"/>
      <c r="G44" s="710"/>
      <c r="H44" s="710"/>
      <c r="I44" s="2253"/>
      <c r="J44" s="2253"/>
      <c r="K44" s="681"/>
      <c r="L44" s="61"/>
      <c r="N44" s="1895"/>
      <c r="O44" s="1895"/>
      <c r="P44" s="1895"/>
      <c r="Q44" s="1895"/>
      <c r="R44" s="1895"/>
      <c r="T44" s="1881"/>
      <c r="V44" s="1867"/>
      <c r="W44" s="1891"/>
      <c r="X44" s="1891"/>
      <c r="Y44" s="1891"/>
      <c r="Z44" s="1891"/>
    </row>
    <row r="45" spans="1:47" ht="17.25" customHeight="1" x14ac:dyDescent="0.2">
      <c r="A45" s="270"/>
      <c r="B45" s="992"/>
      <c r="C45" s="708"/>
      <c r="D45" s="2258"/>
      <c r="E45" s="2258"/>
      <c r="F45" s="2258"/>
      <c r="G45" s="710"/>
      <c r="H45" s="710"/>
      <c r="I45" s="2253"/>
      <c r="J45" s="2253"/>
      <c r="K45" s="681"/>
      <c r="L45" s="61"/>
      <c r="V45" s="1867"/>
      <c r="W45" s="1891"/>
      <c r="X45" s="1891"/>
      <c r="Y45" s="1891"/>
      <c r="Z45" s="1891"/>
    </row>
    <row r="46" spans="1:47" ht="17.25" customHeight="1" x14ac:dyDescent="0.2">
      <c r="A46" s="270"/>
      <c r="B46" s="992"/>
      <c r="C46" s="708"/>
      <c r="D46" s="2258"/>
      <c r="E46" s="2258"/>
      <c r="F46" s="2258"/>
      <c r="G46" s="710"/>
      <c r="H46" s="710"/>
      <c r="I46" s="2253"/>
      <c r="J46" s="2253"/>
      <c r="K46" s="681"/>
      <c r="L46" s="61"/>
      <c r="N46" s="1895"/>
      <c r="O46" s="1895"/>
      <c r="P46" s="1895"/>
      <c r="Q46" s="1895"/>
      <c r="R46" s="1895"/>
      <c r="T46" s="1881"/>
      <c r="V46" s="1867"/>
      <c r="W46" s="1891"/>
      <c r="X46" s="1891"/>
      <c r="Y46" s="1891"/>
      <c r="Z46" s="1891"/>
    </row>
    <row r="47" spans="1:47" ht="17.25" customHeight="1" x14ac:dyDescent="0.2">
      <c r="A47" s="270"/>
      <c r="B47" s="992"/>
      <c r="C47" s="708"/>
      <c r="D47" s="2258" t="s">
        <v>713</v>
      </c>
      <c r="E47" s="2258"/>
      <c r="F47" s="2258"/>
      <c r="G47" s="710"/>
      <c r="H47" s="710"/>
      <c r="I47" s="2253"/>
      <c r="J47" s="2253"/>
      <c r="K47" s="681"/>
      <c r="L47" s="61"/>
      <c r="N47" s="1895"/>
      <c r="O47" s="1895"/>
      <c r="P47" s="1895"/>
      <c r="Q47" s="1895"/>
      <c r="R47" s="1895"/>
      <c r="V47" s="1867"/>
      <c r="W47" s="1891"/>
      <c r="X47" s="1891"/>
      <c r="Y47" s="1891"/>
      <c r="Z47" s="1891"/>
    </row>
    <row r="48" spans="1:47" ht="17.25" customHeight="1" x14ac:dyDescent="0.2">
      <c r="A48" s="270"/>
      <c r="B48" s="992"/>
      <c r="C48" s="708"/>
      <c r="D48" s="2258"/>
      <c r="E48" s="2258"/>
      <c r="F48" s="2258"/>
      <c r="G48" s="710"/>
      <c r="H48" s="710"/>
      <c r="I48" s="2253"/>
      <c r="J48" s="2253"/>
      <c r="K48" s="681"/>
      <c r="L48" s="61"/>
      <c r="N48" s="1895"/>
      <c r="O48" s="1895"/>
      <c r="P48" s="1895"/>
      <c r="Q48" s="1895"/>
      <c r="R48" s="1895"/>
      <c r="V48" s="1868"/>
      <c r="W48" s="1891"/>
      <c r="X48" s="1891"/>
      <c r="Y48" s="1891"/>
      <c r="Z48" s="1891"/>
    </row>
    <row r="49" spans="1:47" ht="17.25" customHeight="1" x14ac:dyDescent="0.2">
      <c r="A49" s="270"/>
      <c r="B49" s="992"/>
      <c r="C49" s="708"/>
      <c r="D49" s="2258"/>
      <c r="E49" s="2258"/>
      <c r="F49" s="2258"/>
      <c r="G49" s="710"/>
      <c r="H49" s="710"/>
      <c r="I49" s="2253"/>
      <c r="J49" s="2253"/>
      <c r="K49" s="681"/>
      <c r="L49" s="61"/>
      <c r="N49" s="1895"/>
      <c r="O49" s="1895"/>
      <c r="P49" s="1895"/>
      <c r="Q49" s="1895"/>
      <c r="R49" s="1895"/>
      <c r="T49" s="1894"/>
      <c r="U49" s="1895"/>
      <c r="V49" s="1869"/>
      <c r="W49" s="1891"/>
      <c r="X49" s="1891"/>
      <c r="Y49" s="1891"/>
      <c r="Z49" s="1891"/>
    </row>
    <row r="50" spans="1:47" ht="17.25" customHeight="1" x14ac:dyDescent="0.2">
      <c r="A50" s="270"/>
      <c r="B50" s="992"/>
      <c r="C50" s="708"/>
      <c r="D50" s="2258" t="s">
        <v>714</v>
      </c>
      <c r="E50" s="2258"/>
      <c r="F50" s="2258"/>
      <c r="G50" s="710"/>
      <c r="H50" s="710"/>
      <c r="I50" s="2253"/>
      <c r="J50" s="2253"/>
      <c r="K50" s="681"/>
      <c r="L50" s="61"/>
      <c r="N50" s="1895"/>
      <c r="O50" s="1895"/>
      <c r="P50" s="1895"/>
      <c r="Q50" s="1895"/>
      <c r="R50" s="1895"/>
      <c r="T50" s="1895"/>
      <c r="U50" s="1895"/>
      <c r="V50" s="1867"/>
      <c r="W50" s="1891"/>
      <c r="X50" s="1891"/>
      <c r="Y50" s="1891"/>
      <c r="Z50" s="1891"/>
    </row>
    <row r="51" spans="1:47" ht="17.25" customHeight="1" x14ac:dyDescent="0.2">
      <c r="A51" s="270"/>
      <c r="B51" s="992"/>
      <c r="C51" s="708"/>
      <c r="D51" s="2258"/>
      <c r="E51" s="2258"/>
      <c r="F51" s="2258"/>
      <c r="G51" s="710"/>
      <c r="H51" s="710"/>
      <c r="I51" s="2253"/>
      <c r="J51" s="2253"/>
      <c r="K51" s="681"/>
      <c r="L51" s="61"/>
      <c r="N51" s="1895"/>
      <c r="O51" s="1895"/>
      <c r="P51" s="1895"/>
      <c r="Q51" s="1895"/>
      <c r="R51" s="1895"/>
      <c r="T51" s="1895"/>
      <c r="U51" s="1895"/>
      <c r="V51" s="1867"/>
      <c r="W51" s="1891"/>
      <c r="X51" s="1891"/>
      <c r="Y51" s="1891"/>
      <c r="Z51" s="1891"/>
    </row>
    <row r="52" spans="1:47" ht="17.25" customHeight="1" x14ac:dyDescent="0.2">
      <c r="A52" s="270"/>
      <c r="B52" s="992"/>
      <c r="C52" s="708"/>
      <c r="D52" s="2258"/>
      <c r="E52" s="2258"/>
      <c r="F52" s="2258"/>
      <c r="G52" s="710"/>
      <c r="H52" s="710"/>
      <c r="I52" s="2253"/>
      <c r="J52" s="2253"/>
      <c r="K52" s="681"/>
      <c r="L52" s="61"/>
      <c r="V52" s="1867"/>
      <c r="W52" s="1891"/>
      <c r="X52" s="1891"/>
      <c r="Y52" s="1891"/>
      <c r="Z52" s="1891"/>
    </row>
    <row r="53" spans="1:47" s="86" customFormat="1" ht="17.25" customHeight="1" x14ac:dyDescent="0.2">
      <c r="A53" s="300"/>
      <c r="B53" s="992"/>
      <c r="C53" s="708"/>
      <c r="D53" s="2259" t="s">
        <v>734</v>
      </c>
      <c r="E53" s="2260"/>
      <c r="F53" s="2260"/>
      <c r="G53" s="710"/>
      <c r="H53" s="710"/>
      <c r="I53" s="2253"/>
      <c r="J53" s="2253"/>
      <c r="K53" s="1006"/>
      <c r="L53" s="85"/>
      <c r="M53" s="1896"/>
      <c r="N53" s="1897"/>
      <c r="O53" s="1897"/>
      <c r="P53" s="1897"/>
      <c r="Q53" s="1897"/>
      <c r="R53" s="1897"/>
      <c r="S53" s="1892"/>
      <c r="T53" s="1892"/>
      <c r="U53" s="1892"/>
      <c r="V53" s="1867"/>
      <c r="W53" s="1891"/>
      <c r="X53" s="1891"/>
      <c r="Y53" s="1891"/>
      <c r="Z53" s="1891"/>
      <c r="AA53" s="1892"/>
      <c r="AB53" s="1892"/>
      <c r="AC53" s="1892"/>
      <c r="AD53" s="1892"/>
      <c r="AE53" s="1892"/>
      <c r="AF53" s="1892"/>
      <c r="AG53" s="1892"/>
      <c r="AH53" s="1892"/>
      <c r="AI53" s="1892"/>
      <c r="AJ53" s="1892"/>
      <c r="AK53" s="1892"/>
      <c r="AL53" s="1892"/>
      <c r="AM53" s="1892"/>
      <c r="AN53" s="1892"/>
      <c r="AO53" s="1892"/>
      <c r="AP53" s="1892"/>
      <c r="AQ53" s="1892"/>
      <c r="AR53" s="1892"/>
      <c r="AS53" s="1892"/>
      <c r="AT53" s="1892"/>
      <c r="AU53" s="1892"/>
    </row>
    <row r="54" spans="1:47" ht="17.25" customHeight="1" x14ac:dyDescent="0.2">
      <c r="A54" s="270"/>
      <c r="B54" s="992"/>
      <c r="C54" s="708"/>
      <c r="D54" s="2260"/>
      <c r="E54" s="2260"/>
      <c r="F54" s="2260"/>
      <c r="G54" s="710"/>
      <c r="H54" s="710"/>
      <c r="I54" s="2253"/>
      <c r="J54" s="2253"/>
      <c r="K54" s="681"/>
      <c r="L54" s="61"/>
      <c r="N54" s="1897"/>
      <c r="O54" s="1897"/>
      <c r="P54" s="1897"/>
      <c r="Q54" s="1897"/>
      <c r="R54" s="1897"/>
      <c r="V54" s="1867"/>
      <c r="W54" s="1891"/>
      <c r="X54" s="1891"/>
      <c r="Y54" s="1891"/>
      <c r="Z54" s="1891"/>
    </row>
    <row r="55" spans="1:47" ht="17.25" customHeight="1" x14ac:dyDescent="0.2">
      <c r="A55" s="270"/>
      <c r="B55" s="992"/>
      <c r="C55" s="708"/>
      <c r="D55" s="2260"/>
      <c r="E55" s="2260"/>
      <c r="F55" s="2260"/>
      <c r="G55" s="710"/>
      <c r="H55" s="710"/>
      <c r="I55" s="2253"/>
      <c r="J55" s="2253"/>
      <c r="K55" s="681"/>
      <c r="L55" s="61"/>
      <c r="N55" s="1897"/>
      <c r="O55" s="1897"/>
      <c r="P55" s="1897"/>
      <c r="Q55" s="1897"/>
      <c r="R55" s="1897"/>
      <c r="V55" s="1867"/>
      <c r="W55" s="1891"/>
      <c r="X55" s="1891"/>
      <c r="Y55" s="1891"/>
      <c r="Z55" s="1891"/>
    </row>
    <row r="56" spans="1:47" ht="5.25" customHeight="1" x14ac:dyDescent="0.2">
      <c r="A56" s="270"/>
      <c r="B56" s="992"/>
      <c r="C56" s="708"/>
      <c r="D56" s="710"/>
      <c r="E56" s="710"/>
      <c r="F56" s="710"/>
      <c r="G56" s="710"/>
      <c r="H56" s="710"/>
      <c r="I56" s="2253"/>
      <c r="J56" s="2253"/>
      <c r="K56" s="681"/>
      <c r="L56" s="61"/>
    </row>
    <row r="57" spans="1:47" ht="23.25" customHeight="1" x14ac:dyDescent="0.2">
      <c r="A57" s="270"/>
      <c r="B57" s="992"/>
      <c r="C57" s="708"/>
      <c r="D57" s="708"/>
      <c r="E57" s="709"/>
      <c r="F57" s="2253"/>
      <c r="G57" s="2253"/>
      <c r="H57" s="2253"/>
      <c r="I57" s="2253"/>
      <c r="J57" s="2253"/>
      <c r="K57" s="681"/>
      <c r="L57" s="61"/>
      <c r="N57" s="1897"/>
      <c r="O57" s="1897"/>
      <c r="P57" s="1897"/>
      <c r="Q57" s="1897"/>
      <c r="R57" s="1897"/>
      <c r="V57" s="1867"/>
      <c r="W57" s="1891"/>
      <c r="X57" s="1891"/>
      <c r="Y57" s="1891"/>
      <c r="Z57" s="1891"/>
    </row>
    <row r="58" spans="1:47" ht="26.25" customHeight="1" x14ac:dyDescent="0.2">
      <c r="A58" s="270"/>
      <c r="B58" s="992"/>
      <c r="C58" s="2254" t="s">
        <v>661</v>
      </c>
      <c r="D58" s="2254"/>
      <c r="E58" s="2254"/>
      <c r="F58" s="2254"/>
      <c r="G58" s="2254"/>
      <c r="H58" s="2254"/>
      <c r="I58" s="2254"/>
      <c r="J58" s="2254"/>
      <c r="K58" s="1054"/>
      <c r="L58" s="61"/>
      <c r="N58" s="1897"/>
      <c r="O58" s="1897"/>
      <c r="P58" s="1897"/>
      <c r="Q58" s="1897"/>
      <c r="R58" s="1897"/>
      <c r="V58" s="1867"/>
      <c r="W58" s="1891"/>
      <c r="X58" s="1891"/>
      <c r="Y58" s="1891"/>
      <c r="Z58" s="1891"/>
    </row>
    <row r="59" spans="1:47" ht="11.25" customHeight="1" x14ac:dyDescent="0.2">
      <c r="A59" s="270"/>
      <c r="B59" s="992"/>
      <c r="C59" s="2255" t="s">
        <v>735</v>
      </c>
      <c r="D59" s="2256"/>
      <c r="E59" s="2256"/>
      <c r="F59" s="2256"/>
      <c r="G59" s="2256"/>
      <c r="H59" s="2256"/>
      <c r="I59" s="2256"/>
      <c r="J59" s="2256"/>
      <c r="K59" s="2256"/>
      <c r="L59" s="61"/>
      <c r="V59" s="1869"/>
      <c r="W59" s="1891"/>
      <c r="X59" s="1891"/>
      <c r="Y59" s="1891"/>
      <c r="Z59" s="1891"/>
    </row>
    <row r="60" spans="1:47" ht="13.5" customHeight="1" x14ac:dyDescent="0.2">
      <c r="A60" s="270"/>
      <c r="B60" s="1009">
        <v>23</v>
      </c>
      <c r="C60" s="2257">
        <v>44501</v>
      </c>
      <c r="D60" s="2257"/>
      <c r="E60" s="1008"/>
      <c r="F60" s="93"/>
      <c r="G60" s="94"/>
      <c r="H60" s="94"/>
      <c r="J60" s="1007"/>
      <c r="L60" s="61"/>
      <c r="V60" s="1870"/>
      <c r="W60" s="1891"/>
      <c r="X60" s="1891"/>
      <c r="Y60" s="1891"/>
      <c r="Z60" s="1891"/>
    </row>
    <row r="61" spans="1:47" x14ac:dyDescent="0.2">
      <c r="V61" s="1867"/>
      <c r="W61" s="1891"/>
      <c r="X61" s="1891"/>
      <c r="Y61" s="1891"/>
      <c r="Z61" s="1891"/>
    </row>
    <row r="62" spans="1:47" ht="15" x14ac:dyDescent="0.2">
      <c r="E62" s="1055"/>
    </row>
  </sheetData>
  <mergeCells count="29">
    <mergeCell ref="I48:J48"/>
    <mergeCell ref="I56:J56"/>
    <mergeCell ref="I49:J49"/>
    <mergeCell ref="C4:J4"/>
    <mergeCell ref="C7:D7"/>
    <mergeCell ref="F41:H41"/>
    <mergeCell ref="I41:J41"/>
    <mergeCell ref="D42:F43"/>
    <mergeCell ref="I42:J42"/>
    <mergeCell ref="I43:J43"/>
    <mergeCell ref="D44:F46"/>
    <mergeCell ref="I44:J44"/>
    <mergeCell ref="I45:J45"/>
    <mergeCell ref="I46:J46"/>
    <mergeCell ref="D47:F49"/>
    <mergeCell ref="I47:J47"/>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workbookViewId="0"/>
  </sheetViews>
  <sheetFormatPr defaultColWidth="8.7109375" defaultRowHeight="12.75" x14ac:dyDescent="0.2"/>
  <cols>
    <col min="1" max="1" width="1" style="1169" customWidth="1"/>
    <col min="2" max="2" width="2.5703125" style="1265" customWidth="1"/>
    <col min="3" max="3" width="3" style="1169" customWidth="1"/>
    <col min="4" max="4" width="9.7109375" style="1169" customWidth="1"/>
    <col min="5" max="5" width="0.5703125" style="1169" customWidth="1"/>
    <col min="6" max="6" width="5.7109375" style="1169" customWidth="1"/>
    <col min="7" max="7" width="0.5703125" style="1169" customWidth="1"/>
    <col min="8" max="8" width="5.7109375" style="1169" customWidth="1"/>
    <col min="9" max="9" width="0.5703125" style="1169" customWidth="1"/>
    <col min="10" max="10" width="5.7109375" style="1169" customWidth="1"/>
    <col min="11" max="11" width="0.5703125" style="1169" customWidth="1"/>
    <col min="12" max="12" width="5.5703125" style="1169" customWidth="1"/>
    <col min="13" max="13" width="0.42578125" style="1169" customWidth="1"/>
    <col min="14" max="14" width="5.7109375" style="1169" customWidth="1"/>
    <col min="15" max="15" width="0.5703125" style="1169" customWidth="1"/>
    <col min="16" max="16" width="5.7109375" style="1169" customWidth="1"/>
    <col min="17" max="17" width="0.5703125" style="1169" customWidth="1"/>
    <col min="18" max="18" width="5.7109375" style="1169" customWidth="1"/>
    <col min="19" max="19" width="0.5703125" style="1169" customWidth="1"/>
    <col min="20" max="20" width="5.7109375" style="1169" customWidth="1"/>
    <col min="21" max="21" width="0.5703125" style="1169" customWidth="1"/>
    <col min="22" max="22" width="5.7109375" style="1266" customWidth="1"/>
    <col min="23" max="23" width="0.5703125" style="1169" customWidth="1"/>
    <col min="24" max="24" width="5.7109375" style="1169" customWidth="1"/>
    <col min="25" max="25" width="0.5703125" style="1169" customWidth="1"/>
    <col min="26" max="26" width="5.7109375" style="1169" customWidth="1"/>
    <col min="27" max="27" width="0.5703125" style="1169" customWidth="1"/>
    <col min="28" max="28" width="5.7109375" style="1169" customWidth="1"/>
    <col min="29" max="29" width="0.5703125" style="1169" customWidth="1"/>
    <col min="30" max="30" width="5.7109375" style="1169" customWidth="1"/>
    <col min="31" max="31" width="0.5703125" style="1169" customWidth="1"/>
    <col min="32" max="32" width="2.5703125" style="1169" customWidth="1"/>
    <col min="33" max="33" width="1" style="1169" customWidth="1"/>
    <col min="34" max="16384" width="8.7109375" style="1169"/>
  </cols>
  <sheetData>
    <row r="1" spans="1:33" ht="13.5" customHeight="1" x14ac:dyDescent="0.2">
      <c r="A1" s="1209"/>
      <c r="B1" s="1210"/>
      <c r="C1" s="1210"/>
      <c r="D1" s="2270" t="s">
        <v>288</v>
      </c>
      <c r="E1" s="2270"/>
      <c r="F1" s="2270"/>
      <c r="G1" s="2270"/>
      <c r="H1" s="2270"/>
      <c r="I1" s="1211"/>
      <c r="J1" s="1211"/>
      <c r="K1" s="1211"/>
      <c r="L1" s="1211"/>
      <c r="M1" s="1211"/>
      <c r="N1" s="1211"/>
      <c r="O1" s="1211"/>
      <c r="P1" s="1211"/>
      <c r="Q1" s="1211"/>
      <c r="R1" s="1211"/>
      <c r="S1" s="1211"/>
      <c r="T1" s="1211"/>
      <c r="U1" s="1211"/>
      <c r="V1" s="1211"/>
      <c r="W1" s="1211"/>
      <c r="X1" s="1212"/>
      <c r="Y1" s="1213"/>
      <c r="Z1" s="1213"/>
      <c r="AA1" s="1213"/>
      <c r="AB1" s="1213"/>
      <c r="AC1" s="1213"/>
      <c r="AD1" s="1213"/>
      <c r="AE1" s="1213"/>
      <c r="AF1" s="1213"/>
      <c r="AG1" s="1209"/>
    </row>
    <row r="2" spans="1:33" ht="6" customHeight="1" x14ac:dyDescent="0.2">
      <c r="A2" s="1214"/>
      <c r="B2" s="2271"/>
      <c r="C2" s="2271"/>
      <c r="D2" s="2271"/>
      <c r="E2" s="1215"/>
      <c r="F2" s="1215"/>
      <c r="G2" s="1215"/>
      <c r="H2" s="1215"/>
      <c r="I2" s="1215"/>
      <c r="J2" s="1215"/>
      <c r="K2" s="1215"/>
      <c r="L2" s="1215"/>
      <c r="M2" s="1215"/>
      <c r="N2" s="1215"/>
      <c r="O2" s="1215"/>
      <c r="P2" s="1215"/>
      <c r="Q2" s="1215"/>
      <c r="R2" s="1215"/>
      <c r="S2" s="1215"/>
      <c r="T2" s="1215"/>
      <c r="U2" s="1215"/>
      <c r="V2" s="1215"/>
      <c r="W2" s="1215"/>
      <c r="X2" s="1215"/>
      <c r="Y2" s="1215"/>
      <c r="Z2" s="1214"/>
      <c r="AA2" s="1214"/>
      <c r="AB2" s="1214"/>
      <c r="AC2" s="1214"/>
      <c r="AD2" s="1214"/>
      <c r="AE2" s="1214"/>
      <c r="AF2" s="1216"/>
      <c r="AG2" s="1209"/>
    </row>
    <row r="3" spans="1:33" ht="12" customHeight="1" x14ac:dyDescent="0.2">
      <c r="A3" s="1214"/>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7"/>
      <c r="AC3" s="1214"/>
      <c r="AD3" s="1217"/>
      <c r="AE3" s="1214"/>
      <c r="AF3" s="1218"/>
      <c r="AG3" s="1209"/>
    </row>
    <row r="4" spans="1:33" s="1224" customFormat="1" ht="13.5" customHeight="1" x14ac:dyDescent="0.2">
      <c r="A4" s="1219"/>
      <c r="B4" s="1219"/>
      <c r="C4" s="1220"/>
      <c r="D4" s="1221"/>
      <c r="E4" s="1221"/>
      <c r="F4" s="1221"/>
      <c r="G4" s="1221"/>
      <c r="H4" s="1221"/>
      <c r="I4" s="1221"/>
      <c r="J4" s="1221"/>
      <c r="K4" s="1221"/>
      <c r="L4" s="1221"/>
      <c r="M4" s="1221"/>
      <c r="N4" s="1221"/>
      <c r="O4" s="1221"/>
      <c r="P4" s="1221"/>
      <c r="Q4" s="1221"/>
      <c r="R4" s="1222"/>
      <c r="S4" s="1222"/>
      <c r="T4" s="1222"/>
      <c r="U4" s="1222"/>
      <c r="V4" s="1222"/>
      <c r="W4" s="1222"/>
      <c r="X4" s="1222"/>
      <c r="Y4" s="1222"/>
      <c r="Z4" s="1222"/>
      <c r="AA4" s="1222"/>
      <c r="AB4" s="1222"/>
      <c r="AC4" s="1222"/>
      <c r="AD4" s="1222"/>
      <c r="AE4" s="1222"/>
      <c r="AF4" s="1218"/>
      <c r="AG4" s="1223"/>
    </row>
    <row r="5" spans="1:33" ht="3.75" customHeight="1" x14ac:dyDescent="0.2">
      <c r="A5" s="1214"/>
      <c r="B5" s="1214"/>
      <c r="C5" s="1225"/>
      <c r="D5" s="1225"/>
      <c r="E5" s="1225"/>
      <c r="F5" s="2272"/>
      <c r="G5" s="2272"/>
      <c r="H5" s="2272"/>
      <c r="I5" s="2272"/>
      <c r="J5" s="2272"/>
      <c r="K5" s="2272"/>
      <c r="L5" s="2272"/>
      <c r="M5" s="1225"/>
      <c r="N5" s="1225"/>
      <c r="O5" s="1225"/>
      <c r="P5" s="1225"/>
      <c r="Q5" s="1225"/>
      <c r="R5" s="1226"/>
      <c r="S5" s="1226"/>
      <c r="T5" s="1226"/>
      <c r="U5" s="1227"/>
      <c r="V5" s="1226"/>
      <c r="W5" s="1226"/>
      <c r="X5" s="1226"/>
      <c r="Y5" s="1226"/>
      <c r="Z5" s="1226"/>
      <c r="AA5" s="1226"/>
      <c r="AB5" s="1226"/>
      <c r="AC5" s="1226"/>
      <c r="AD5" s="1226"/>
      <c r="AE5" s="1226"/>
      <c r="AF5" s="1218"/>
      <c r="AG5" s="1209"/>
    </row>
    <row r="6" spans="1:33" ht="9.75" customHeight="1" x14ac:dyDescent="0.2">
      <c r="A6" s="1214"/>
      <c r="B6" s="1214"/>
      <c r="C6" s="1225"/>
      <c r="D6" s="1225"/>
      <c r="E6" s="1228"/>
      <c r="F6" s="2273"/>
      <c r="G6" s="2273"/>
      <c r="H6" s="2273"/>
      <c r="I6" s="2273"/>
      <c r="J6" s="2273"/>
      <c r="K6" s="2273"/>
      <c r="L6" s="2273"/>
      <c r="M6" s="2273"/>
      <c r="N6" s="2273"/>
      <c r="O6" s="2273"/>
      <c r="P6" s="2273"/>
      <c r="Q6" s="2273"/>
      <c r="R6" s="2273"/>
      <c r="S6" s="2273"/>
      <c r="T6" s="2273"/>
      <c r="U6" s="2273"/>
      <c r="V6" s="2273"/>
      <c r="W6" s="1228"/>
      <c r="X6" s="2273"/>
      <c r="Y6" s="2273"/>
      <c r="Z6" s="2273"/>
      <c r="AA6" s="2273"/>
      <c r="AB6" s="2273"/>
      <c r="AC6" s="2273"/>
      <c r="AD6" s="2273"/>
      <c r="AE6" s="1228"/>
      <c r="AF6" s="1218"/>
      <c r="AG6" s="1209"/>
    </row>
    <row r="7" spans="1:33" ht="12.75" customHeight="1" x14ac:dyDescent="0.2">
      <c r="A7" s="1214"/>
      <c r="B7" s="1214"/>
      <c r="C7" s="1225"/>
      <c r="D7" s="1225"/>
      <c r="E7" s="1228"/>
      <c r="F7" s="1228"/>
      <c r="G7" s="1228"/>
      <c r="H7" s="1228"/>
      <c r="I7" s="1228"/>
      <c r="J7" s="1228"/>
      <c r="K7" s="1228"/>
      <c r="L7" s="1228"/>
      <c r="M7" s="1228"/>
      <c r="N7" s="1228"/>
      <c r="O7" s="1228"/>
      <c r="P7" s="1228"/>
      <c r="Q7" s="1228"/>
      <c r="R7" s="1228"/>
      <c r="S7" s="1228"/>
      <c r="T7" s="1228"/>
      <c r="U7" s="1228"/>
      <c r="V7" s="1228"/>
      <c r="W7" s="1228"/>
      <c r="X7" s="1228"/>
      <c r="Y7" s="1228"/>
      <c r="Z7" s="1228"/>
      <c r="AA7" s="1228"/>
      <c r="AB7" s="1228"/>
      <c r="AC7" s="1228"/>
      <c r="AD7" s="1228"/>
      <c r="AE7" s="1228"/>
      <c r="AF7" s="1229"/>
      <c r="AG7" s="1209"/>
    </row>
    <row r="8" spans="1:33" s="1235" customFormat="1" ht="15" customHeight="1" x14ac:dyDescent="0.2">
      <c r="A8" s="1230"/>
      <c r="B8" s="1230"/>
      <c r="C8" s="1231"/>
      <c r="D8" s="1232"/>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33"/>
      <c r="AG8" s="1234"/>
    </row>
    <row r="9" spans="1:33" ht="12" customHeight="1" x14ac:dyDescent="0.2">
      <c r="A9" s="1214"/>
      <c r="B9" s="1214"/>
      <c r="C9" s="60"/>
      <c r="D9" s="1236"/>
      <c r="E9" s="1237"/>
      <c r="F9" s="1237"/>
      <c r="G9" s="1237"/>
      <c r="H9" s="1237"/>
      <c r="I9" s="1237"/>
      <c r="J9" s="1237"/>
      <c r="K9" s="1237"/>
      <c r="L9" s="1237"/>
      <c r="M9" s="1237"/>
      <c r="N9" s="1237"/>
      <c r="O9" s="1237"/>
      <c r="P9" s="1237"/>
      <c r="Q9" s="1237"/>
      <c r="R9" s="1237"/>
      <c r="S9" s="1237"/>
      <c r="T9" s="1237"/>
      <c r="U9" s="1237"/>
      <c r="V9" s="1237"/>
      <c r="W9" s="1237"/>
      <c r="X9" s="1237"/>
      <c r="Y9" s="1237"/>
      <c r="Z9" s="1237"/>
      <c r="AA9" s="1237"/>
      <c r="AB9" s="1238"/>
      <c r="AC9" s="1237"/>
      <c r="AD9" s="1238"/>
      <c r="AE9" s="1237"/>
      <c r="AF9" s="1229"/>
      <c r="AG9" s="1209"/>
    </row>
    <row r="10" spans="1:33" ht="12" customHeight="1" x14ac:dyDescent="0.2">
      <c r="A10" s="1214"/>
      <c r="B10" s="1214"/>
      <c r="C10" s="60"/>
      <c r="D10" s="1236"/>
      <c r="E10" s="1237"/>
      <c r="F10" s="1237"/>
      <c r="G10" s="1237"/>
      <c r="H10" s="1237"/>
      <c r="I10" s="1237"/>
      <c r="J10" s="1237"/>
      <c r="K10" s="1237"/>
      <c r="L10" s="1237"/>
      <c r="M10" s="1237"/>
      <c r="N10" s="1237"/>
      <c r="O10" s="1237"/>
      <c r="P10" s="1237"/>
      <c r="Q10" s="1237"/>
      <c r="R10" s="1237"/>
      <c r="S10" s="1237"/>
      <c r="T10" s="1237"/>
      <c r="U10" s="1237"/>
      <c r="V10" s="1237"/>
      <c r="W10" s="1237"/>
      <c r="X10" s="1237"/>
      <c r="Y10" s="1237"/>
      <c r="Z10" s="1237"/>
      <c r="AA10" s="1237"/>
      <c r="AB10" s="1238"/>
      <c r="AC10" s="1237"/>
      <c r="AD10" s="1238"/>
      <c r="AE10" s="1237"/>
      <c r="AF10" s="1229"/>
      <c r="AG10" s="1209"/>
    </row>
    <row r="11" spans="1:33" ht="12" customHeight="1" x14ac:dyDescent="0.2">
      <c r="A11" s="1214"/>
      <c r="B11" s="1214"/>
      <c r="C11" s="60"/>
      <c r="D11" s="1236"/>
      <c r="E11" s="1237"/>
      <c r="F11" s="1237"/>
      <c r="G11" s="1237"/>
      <c r="H11" s="1237"/>
      <c r="I11" s="1237"/>
      <c r="J11" s="1237"/>
      <c r="K11" s="1237"/>
      <c r="L11" s="1237"/>
      <c r="M11" s="1237"/>
      <c r="N11" s="1237"/>
      <c r="O11" s="1237"/>
      <c r="P11" s="1237"/>
      <c r="Q11" s="1237"/>
      <c r="R11" s="1237"/>
      <c r="S11" s="1237"/>
      <c r="T11" s="1237"/>
      <c r="U11" s="1237"/>
      <c r="V11" s="1237"/>
      <c r="W11" s="1237"/>
      <c r="X11" s="1237"/>
      <c r="Y11" s="1237"/>
      <c r="Z11" s="1237"/>
      <c r="AA11" s="1237"/>
      <c r="AB11" s="1238"/>
      <c r="AC11" s="1237"/>
      <c r="AD11" s="1238"/>
      <c r="AE11" s="1237"/>
      <c r="AF11" s="1229"/>
      <c r="AG11" s="1209"/>
    </row>
    <row r="12" spans="1:33" ht="12" customHeight="1" x14ac:dyDescent="0.2">
      <c r="A12" s="1214"/>
      <c r="B12" s="1214"/>
      <c r="C12" s="60"/>
      <c r="D12" s="1236"/>
      <c r="E12" s="1237"/>
      <c r="F12" s="1237"/>
      <c r="G12" s="1237"/>
      <c r="H12" s="1237"/>
      <c r="I12" s="1237"/>
      <c r="J12" s="1237"/>
      <c r="K12" s="1237"/>
      <c r="L12" s="1237"/>
      <c r="M12" s="1237"/>
      <c r="N12" s="1237"/>
      <c r="O12" s="1237"/>
      <c r="P12" s="1237"/>
      <c r="Q12" s="1237"/>
      <c r="R12" s="1237"/>
      <c r="S12" s="1237"/>
      <c r="T12" s="1237"/>
      <c r="U12" s="1237"/>
      <c r="V12" s="1237"/>
      <c r="W12" s="1237"/>
      <c r="X12" s="1237"/>
      <c r="Y12" s="1237"/>
      <c r="Z12" s="1237"/>
      <c r="AA12" s="1237"/>
      <c r="AB12" s="1238"/>
      <c r="AC12" s="1237"/>
      <c r="AD12" s="1238"/>
      <c r="AE12" s="1237"/>
      <c r="AF12" s="1229"/>
      <c r="AG12" s="1209"/>
    </row>
    <row r="13" spans="1:33" ht="12" customHeight="1" x14ac:dyDescent="0.2">
      <c r="A13" s="1214"/>
      <c r="B13" s="1214"/>
      <c r="C13" s="60"/>
      <c r="D13" s="1236"/>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8"/>
      <c r="AC13" s="1237"/>
      <c r="AD13" s="1238"/>
      <c r="AE13" s="1237"/>
      <c r="AF13" s="1229"/>
      <c r="AG13" s="1209"/>
    </row>
    <row r="14" spans="1:33" ht="12" customHeight="1" x14ac:dyDescent="0.2">
      <c r="A14" s="1214"/>
      <c r="B14" s="1214"/>
      <c r="C14" s="60"/>
      <c r="D14" s="1236"/>
      <c r="E14" s="1237"/>
      <c r="F14" s="1237"/>
      <c r="G14" s="1237"/>
      <c r="H14" s="1237"/>
      <c r="I14" s="1237"/>
      <c r="J14" s="1237"/>
      <c r="K14" s="1237"/>
      <c r="L14" s="1237"/>
      <c r="M14" s="1237"/>
      <c r="N14" s="1237"/>
      <c r="O14" s="1237"/>
      <c r="P14" s="1237"/>
      <c r="Q14" s="1237"/>
      <c r="R14" s="1237"/>
      <c r="S14" s="1237"/>
      <c r="T14" s="1237"/>
      <c r="U14" s="1237"/>
      <c r="V14" s="1237"/>
      <c r="W14" s="1237"/>
      <c r="X14" s="1237"/>
      <c r="Y14" s="1237"/>
      <c r="Z14" s="1237"/>
      <c r="AA14" s="1237"/>
      <c r="AB14" s="1238"/>
      <c r="AC14" s="1237"/>
      <c r="AD14" s="1238"/>
      <c r="AE14" s="1237"/>
      <c r="AF14" s="1229"/>
      <c r="AG14" s="1209"/>
    </row>
    <row r="15" spans="1:33" ht="12" customHeight="1" x14ac:dyDescent="0.2">
      <c r="A15" s="1214"/>
      <c r="B15" s="1214"/>
      <c r="C15" s="60"/>
      <c r="D15" s="1236"/>
      <c r="E15" s="1237"/>
      <c r="F15" s="1237"/>
      <c r="G15" s="1237"/>
      <c r="H15" s="1237"/>
      <c r="I15" s="1237"/>
      <c r="J15" s="1237"/>
      <c r="K15" s="1237"/>
      <c r="L15" s="1237"/>
      <c r="M15" s="1237"/>
      <c r="N15" s="1237"/>
      <c r="O15" s="1237"/>
      <c r="P15" s="1237"/>
      <c r="Q15" s="1237"/>
      <c r="R15" s="1237"/>
      <c r="S15" s="1237"/>
      <c r="T15" s="1237"/>
      <c r="U15" s="1237"/>
      <c r="V15" s="1237"/>
      <c r="W15" s="1237"/>
      <c r="X15" s="1237"/>
      <c r="Y15" s="1237"/>
      <c r="Z15" s="1237"/>
      <c r="AA15" s="1237"/>
      <c r="AB15" s="1238"/>
      <c r="AC15" s="1237"/>
      <c r="AD15" s="1238"/>
      <c r="AE15" s="1237"/>
      <c r="AF15" s="1229"/>
      <c r="AG15" s="1209"/>
    </row>
    <row r="16" spans="1:33" ht="12" customHeight="1" x14ac:dyDescent="0.2">
      <c r="A16" s="1214"/>
      <c r="B16" s="1214"/>
      <c r="C16" s="60"/>
      <c r="D16" s="1236"/>
      <c r="E16" s="1237"/>
      <c r="F16" s="1237"/>
      <c r="G16" s="1237"/>
      <c r="H16" s="1237"/>
      <c r="I16" s="1237"/>
      <c r="J16" s="1237"/>
      <c r="K16" s="1237"/>
      <c r="L16" s="1237"/>
      <c r="M16" s="1237"/>
      <c r="N16" s="1237"/>
      <c r="O16" s="1237"/>
      <c r="P16" s="1237"/>
      <c r="Q16" s="1237"/>
      <c r="R16" s="1237"/>
      <c r="S16" s="1237"/>
      <c r="T16" s="1237"/>
      <c r="U16" s="1237"/>
      <c r="V16" s="1237"/>
      <c r="W16" s="1237"/>
      <c r="X16" s="1237"/>
      <c r="Y16" s="1237"/>
      <c r="Z16" s="1237"/>
      <c r="AA16" s="1237"/>
      <c r="AB16" s="1238"/>
      <c r="AC16" s="1237"/>
      <c r="AD16" s="1238"/>
      <c r="AE16" s="1237"/>
      <c r="AF16" s="1229"/>
      <c r="AG16" s="1209"/>
    </row>
    <row r="17" spans="1:33" ht="12" customHeight="1" x14ac:dyDescent="0.2">
      <c r="A17" s="1214"/>
      <c r="B17" s="1214"/>
      <c r="C17" s="60"/>
      <c r="D17" s="1236"/>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8"/>
      <c r="AC17" s="1237"/>
      <c r="AD17" s="1238"/>
      <c r="AE17" s="1237"/>
      <c r="AF17" s="1229"/>
      <c r="AG17" s="1209"/>
    </row>
    <row r="18" spans="1:33" ht="12" customHeight="1" x14ac:dyDescent="0.2">
      <c r="A18" s="1214"/>
      <c r="B18" s="1214"/>
      <c r="C18" s="60"/>
      <c r="D18" s="1236"/>
      <c r="E18" s="1237"/>
      <c r="F18" s="1237"/>
      <c r="G18" s="1237"/>
      <c r="H18" s="1237"/>
      <c r="I18" s="1237"/>
      <c r="J18" s="1237"/>
      <c r="K18" s="1237"/>
      <c r="L18" s="1237"/>
      <c r="M18" s="1237"/>
      <c r="N18" s="1237"/>
      <c r="O18" s="1237"/>
      <c r="P18" s="1237"/>
      <c r="Q18" s="1237"/>
      <c r="R18" s="1237"/>
      <c r="S18" s="1237"/>
      <c r="T18" s="1237"/>
      <c r="U18" s="1237"/>
      <c r="V18" s="1237"/>
      <c r="W18" s="1237"/>
      <c r="X18" s="1237"/>
      <c r="Y18" s="1237"/>
      <c r="Z18" s="1237"/>
      <c r="AA18" s="1237"/>
      <c r="AB18" s="1238"/>
      <c r="AC18" s="1237"/>
      <c r="AD18" s="1238"/>
      <c r="AE18" s="1237"/>
      <c r="AF18" s="1229"/>
      <c r="AG18" s="1209"/>
    </row>
    <row r="19" spans="1:33" ht="12" customHeight="1" x14ac:dyDescent="0.2">
      <c r="A19" s="1214"/>
      <c r="B19" s="1214"/>
      <c r="C19" s="60"/>
      <c r="D19" s="1236"/>
      <c r="E19" s="1237"/>
      <c r="F19" s="1237"/>
      <c r="G19" s="1237"/>
      <c r="H19" s="1237"/>
      <c r="I19" s="1237"/>
      <c r="J19" s="1237"/>
      <c r="K19" s="1237"/>
      <c r="L19" s="1237"/>
      <c r="M19" s="1237"/>
      <c r="N19" s="1237"/>
      <c r="O19" s="1237"/>
      <c r="P19" s="1237"/>
      <c r="Q19" s="1237"/>
      <c r="R19" s="1237"/>
      <c r="S19" s="1237"/>
      <c r="T19" s="1237"/>
      <c r="U19" s="1237"/>
      <c r="V19" s="1237"/>
      <c r="W19" s="1237"/>
      <c r="X19" s="1237"/>
      <c r="Y19" s="1237"/>
      <c r="Z19" s="1237"/>
      <c r="AA19" s="1237"/>
      <c r="AB19" s="1238"/>
      <c r="AC19" s="1237"/>
      <c r="AD19" s="1238"/>
      <c r="AE19" s="1237"/>
      <c r="AF19" s="1229"/>
      <c r="AG19" s="1209"/>
    </row>
    <row r="20" spans="1:33" ht="12" customHeight="1" x14ac:dyDescent="0.2">
      <c r="A20" s="1214"/>
      <c r="B20" s="1214"/>
      <c r="C20" s="60"/>
      <c r="D20" s="1236"/>
      <c r="E20" s="1237"/>
      <c r="F20" s="1237"/>
      <c r="G20" s="1237"/>
      <c r="H20" s="1237"/>
      <c r="I20" s="1237"/>
      <c r="J20" s="1237"/>
      <c r="K20" s="1237"/>
      <c r="L20" s="1237"/>
      <c r="M20" s="1237"/>
      <c r="N20" s="1237"/>
      <c r="O20" s="1237"/>
      <c r="P20" s="1237"/>
      <c r="Q20" s="1237"/>
      <c r="R20" s="1237"/>
      <c r="S20" s="1237"/>
      <c r="T20" s="1237"/>
      <c r="U20" s="1237"/>
      <c r="V20" s="1237"/>
      <c r="W20" s="1237"/>
      <c r="X20" s="1237"/>
      <c r="Y20" s="1237"/>
      <c r="Z20" s="1237"/>
      <c r="AA20" s="1237"/>
      <c r="AB20" s="1238"/>
      <c r="AC20" s="1237"/>
      <c r="AD20" s="1238"/>
      <c r="AE20" s="1237"/>
      <c r="AF20" s="1229"/>
      <c r="AG20" s="1209"/>
    </row>
    <row r="21" spans="1:33" ht="12" customHeight="1" x14ac:dyDescent="0.2">
      <c r="A21" s="1214"/>
      <c r="B21" s="1214"/>
      <c r="C21" s="60"/>
      <c r="D21" s="1236"/>
      <c r="E21" s="1237"/>
      <c r="F21" s="1237"/>
      <c r="G21" s="1237"/>
      <c r="H21" s="1237"/>
      <c r="I21" s="1237"/>
      <c r="J21" s="1237"/>
      <c r="K21" s="1237"/>
      <c r="L21" s="1237"/>
      <c r="M21" s="1237"/>
      <c r="N21" s="1237"/>
      <c r="O21" s="1237"/>
      <c r="P21" s="1237"/>
      <c r="Q21" s="1237"/>
      <c r="R21" s="1237"/>
      <c r="S21" s="1237"/>
      <c r="T21" s="1237"/>
      <c r="U21" s="1237"/>
      <c r="V21" s="1237"/>
      <c r="W21" s="1237"/>
      <c r="X21" s="1237"/>
      <c r="Y21" s="1237"/>
      <c r="Z21" s="1237"/>
      <c r="AA21" s="1237"/>
      <c r="AB21" s="1238"/>
      <c r="AC21" s="1237"/>
      <c r="AD21" s="1238"/>
      <c r="AE21" s="1237"/>
      <c r="AF21" s="1229"/>
      <c r="AG21" s="1209"/>
    </row>
    <row r="22" spans="1:33" ht="12" customHeight="1" x14ac:dyDescent="0.2">
      <c r="A22" s="1214"/>
      <c r="B22" s="1214"/>
      <c r="C22" s="60"/>
      <c r="D22" s="1236"/>
      <c r="E22" s="1237"/>
      <c r="F22" s="1237"/>
      <c r="G22" s="1237"/>
      <c r="H22" s="1237"/>
      <c r="I22" s="1237"/>
      <c r="J22" s="1237"/>
      <c r="K22" s="1237"/>
      <c r="L22" s="1237"/>
      <c r="M22" s="1237"/>
      <c r="N22" s="1237"/>
      <c r="O22" s="1237"/>
      <c r="P22" s="1237"/>
      <c r="Q22" s="1237"/>
      <c r="R22" s="1237"/>
      <c r="S22" s="1237"/>
      <c r="T22" s="1237"/>
      <c r="U22" s="1237"/>
      <c r="V22" s="1237"/>
      <c r="W22" s="1237"/>
      <c r="X22" s="1237"/>
      <c r="Y22" s="1237"/>
      <c r="Z22" s="1237"/>
      <c r="AA22" s="1237"/>
      <c r="AB22" s="1238"/>
      <c r="AC22" s="1237"/>
      <c r="AD22" s="1238"/>
      <c r="AE22" s="1237"/>
      <c r="AF22" s="1229"/>
      <c r="AG22" s="1209"/>
    </row>
    <row r="23" spans="1:33" ht="12" customHeight="1" x14ac:dyDescent="0.2">
      <c r="A23" s="1214"/>
      <c r="B23" s="1214"/>
      <c r="C23" s="60"/>
      <c r="D23" s="1236"/>
      <c r="E23" s="1237"/>
      <c r="F23" s="1237"/>
      <c r="G23" s="1237"/>
      <c r="H23" s="1237"/>
      <c r="I23" s="1237"/>
      <c r="J23" s="1237"/>
      <c r="K23" s="1237"/>
      <c r="L23" s="1237"/>
      <c r="M23" s="1237"/>
      <c r="N23" s="1237"/>
      <c r="O23" s="1237"/>
      <c r="P23" s="1237"/>
      <c r="Q23" s="1237"/>
      <c r="R23" s="1237"/>
      <c r="S23" s="1237"/>
      <c r="T23" s="1237"/>
      <c r="U23" s="1237"/>
      <c r="V23" s="1237"/>
      <c r="W23" s="1237"/>
      <c r="X23" s="1237"/>
      <c r="Y23" s="1237"/>
      <c r="Z23" s="1237"/>
      <c r="AA23" s="1237"/>
      <c r="AB23" s="1238"/>
      <c r="AC23" s="1237"/>
      <c r="AD23" s="1238"/>
      <c r="AE23" s="1237"/>
      <c r="AF23" s="1229"/>
      <c r="AG23" s="1209"/>
    </row>
    <row r="24" spans="1:33" ht="12" customHeight="1" x14ac:dyDescent="0.2">
      <c r="A24" s="1214"/>
      <c r="B24" s="1214"/>
      <c r="C24" s="60"/>
      <c r="D24" s="1236"/>
      <c r="E24" s="1237"/>
      <c r="F24" s="1237"/>
      <c r="G24" s="1237"/>
      <c r="H24" s="1237"/>
      <c r="I24" s="1237"/>
      <c r="J24" s="1237"/>
      <c r="K24" s="1237"/>
      <c r="L24" s="1237"/>
      <c r="M24" s="1237"/>
      <c r="N24" s="1237"/>
      <c r="O24" s="1237"/>
      <c r="P24" s="1237"/>
      <c r="Q24" s="1237"/>
      <c r="R24" s="1237"/>
      <c r="S24" s="1237"/>
      <c r="T24" s="1237"/>
      <c r="U24" s="1237"/>
      <c r="V24" s="1237"/>
      <c r="W24" s="1237"/>
      <c r="X24" s="1237"/>
      <c r="Y24" s="1237"/>
      <c r="Z24" s="1237"/>
      <c r="AA24" s="1237"/>
      <c r="AB24" s="1238"/>
      <c r="AC24" s="1237"/>
      <c r="AD24" s="1238"/>
      <c r="AE24" s="1237"/>
      <c r="AF24" s="1229"/>
      <c r="AG24" s="1209"/>
    </row>
    <row r="25" spans="1:33" ht="12" customHeight="1" x14ac:dyDescent="0.2">
      <c r="A25" s="1214"/>
      <c r="B25" s="1214"/>
      <c r="C25" s="60"/>
      <c r="D25" s="1236"/>
      <c r="E25" s="1237"/>
      <c r="F25" s="1237"/>
      <c r="G25" s="1237"/>
      <c r="H25" s="1237"/>
      <c r="I25" s="1237"/>
      <c r="J25" s="1237"/>
      <c r="K25" s="1237"/>
      <c r="L25" s="1237"/>
      <c r="M25" s="1237"/>
      <c r="N25" s="1237"/>
      <c r="O25" s="1237"/>
      <c r="P25" s="1237"/>
      <c r="Q25" s="1237"/>
      <c r="R25" s="1237"/>
      <c r="S25" s="1237"/>
      <c r="T25" s="1237"/>
      <c r="U25" s="1237"/>
      <c r="V25" s="1237"/>
      <c r="W25" s="1237"/>
      <c r="X25" s="1237"/>
      <c r="Y25" s="1237"/>
      <c r="Z25" s="1237"/>
      <c r="AA25" s="1237"/>
      <c r="AB25" s="1238"/>
      <c r="AC25" s="1237"/>
      <c r="AD25" s="1238"/>
      <c r="AE25" s="1237"/>
      <c r="AF25" s="1229"/>
      <c r="AG25" s="1209"/>
    </row>
    <row r="26" spans="1:33" ht="12" customHeight="1" x14ac:dyDescent="0.2">
      <c r="A26" s="1214"/>
      <c r="B26" s="1214"/>
      <c r="C26" s="60"/>
      <c r="D26" s="1236"/>
      <c r="E26" s="1237"/>
      <c r="F26" s="1237"/>
      <c r="G26" s="1237"/>
      <c r="H26" s="1237"/>
      <c r="I26" s="1237"/>
      <c r="J26" s="1237"/>
      <c r="K26" s="1237"/>
      <c r="L26" s="1237"/>
      <c r="M26" s="1237"/>
      <c r="N26" s="1237"/>
      <c r="O26" s="1237"/>
      <c r="P26" s="1237"/>
      <c r="Q26" s="1237"/>
      <c r="R26" s="1237"/>
      <c r="S26" s="1237"/>
      <c r="T26" s="1237"/>
      <c r="U26" s="1237"/>
      <c r="V26" s="1237"/>
      <c r="W26" s="1237"/>
      <c r="X26" s="1237"/>
      <c r="Y26" s="1237"/>
      <c r="Z26" s="1237"/>
      <c r="AA26" s="1237"/>
      <c r="AB26" s="1238"/>
      <c r="AC26" s="1237"/>
      <c r="AD26" s="1238"/>
      <c r="AE26" s="1237"/>
      <c r="AF26" s="1229"/>
      <c r="AG26" s="1209"/>
    </row>
    <row r="27" spans="1:33" ht="12" customHeight="1" x14ac:dyDescent="0.2">
      <c r="A27" s="1214"/>
      <c r="B27" s="1214"/>
      <c r="C27" s="60"/>
      <c r="D27" s="1236"/>
      <c r="E27" s="1237"/>
      <c r="F27" s="1237"/>
      <c r="G27" s="1237"/>
      <c r="H27" s="1237"/>
      <c r="I27" s="1237"/>
      <c r="J27" s="1237"/>
      <c r="K27" s="1237"/>
      <c r="L27" s="1237"/>
      <c r="M27" s="1237"/>
      <c r="N27" s="1237"/>
      <c r="O27" s="1237"/>
      <c r="P27" s="1237"/>
      <c r="Q27" s="1237"/>
      <c r="R27" s="1237"/>
      <c r="S27" s="1237"/>
      <c r="T27" s="1237"/>
      <c r="U27" s="1237"/>
      <c r="V27" s="1237"/>
      <c r="W27" s="1237"/>
      <c r="X27" s="1237"/>
      <c r="Y27" s="1237"/>
      <c r="Z27" s="1237"/>
      <c r="AA27" s="1237"/>
      <c r="AB27" s="1238"/>
      <c r="AC27" s="1237"/>
      <c r="AD27" s="1238"/>
      <c r="AE27" s="1237"/>
      <c r="AF27" s="1229"/>
      <c r="AG27" s="1209"/>
    </row>
    <row r="28" spans="1:33" ht="12" customHeight="1" x14ac:dyDescent="0.2">
      <c r="A28" s="1214"/>
      <c r="B28" s="1214"/>
      <c r="C28" s="60"/>
      <c r="D28" s="1236"/>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8"/>
      <c r="AC28" s="1237"/>
      <c r="AD28" s="1238"/>
      <c r="AE28" s="1237"/>
      <c r="AF28" s="1229"/>
      <c r="AG28" s="1209"/>
    </row>
    <row r="29" spans="1:33" ht="6" customHeight="1" x14ac:dyDescent="0.2">
      <c r="A29" s="1214"/>
      <c r="B29" s="1214"/>
      <c r="C29" s="60"/>
      <c r="D29" s="1236"/>
      <c r="E29" s="1236"/>
      <c r="F29" s="1236"/>
      <c r="G29" s="1236"/>
      <c r="H29" s="1236"/>
      <c r="I29" s="1236"/>
      <c r="J29" s="1236"/>
      <c r="K29" s="1236"/>
      <c r="L29" s="1236"/>
      <c r="M29" s="1236"/>
      <c r="N29" s="1236"/>
      <c r="O29" s="1236"/>
      <c r="P29" s="1236"/>
      <c r="Q29" s="1236"/>
      <c r="R29" s="11"/>
      <c r="S29" s="11"/>
      <c r="T29" s="11"/>
      <c r="U29" s="11"/>
      <c r="V29" s="18"/>
      <c r="W29" s="11"/>
      <c r="X29" s="11"/>
      <c r="Y29" s="11"/>
      <c r="Z29" s="11"/>
      <c r="AA29" s="11"/>
      <c r="AB29" s="11"/>
      <c r="AC29" s="11"/>
      <c r="AD29" s="11"/>
      <c r="AE29" s="11"/>
      <c r="AF29" s="1229"/>
      <c r="AG29" s="1209"/>
    </row>
    <row r="30" spans="1:33" ht="6" customHeight="1" x14ac:dyDescent="0.2">
      <c r="A30" s="1214"/>
      <c r="B30" s="1214"/>
      <c r="C30" s="54"/>
      <c r="D30" s="1236"/>
      <c r="E30" s="1236"/>
      <c r="F30" s="1236"/>
      <c r="G30" s="1236"/>
      <c r="H30" s="1236"/>
      <c r="I30" s="1236"/>
      <c r="J30" s="1236"/>
      <c r="K30" s="1236"/>
      <c r="L30" s="1236"/>
      <c r="M30" s="1236"/>
      <c r="N30" s="1236"/>
      <c r="O30" s="1236"/>
      <c r="P30" s="1236"/>
      <c r="Q30" s="1236"/>
      <c r="R30" s="11"/>
      <c r="S30" s="11"/>
      <c r="T30" s="11"/>
      <c r="U30" s="11"/>
      <c r="V30" s="18"/>
      <c r="W30" s="11"/>
      <c r="X30" s="11"/>
      <c r="Y30" s="11"/>
      <c r="Z30" s="11"/>
      <c r="AA30" s="11"/>
      <c r="AB30" s="11"/>
      <c r="AC30" s="11"/>
      <c r="AD30" s="11"/>
      <c r="AE30" s="11"/>
      <c r="AF30" s="1229"/>
      <c r="AG30" s="1209"/>
    </row>
    <row r="31" spans="1:33" ht="9" customHeight="1" x14ac:dyDescent="0.2">
      <c r="A31" s="1214"/>
      <c r="B31" s="1214"/>
      <c r="C31" s="1239"/>
      <c r="D31" s="1239"/>
      <c r="E31" s="1239"/>
      <c r="F31" s="1239"/>
      <c r="G31" s="1239"/>
      <c r="H31" s="1239"/>
      <c r="I31" s="1239"/>
      <c r="J31" s="1236"/>
      <c r="K31" s="1236"/>
      <c r="L31" s="1236"/>
      <c r="M31" s="1236"/>
      <c r="N31" s="1236"/>
      <c r="O31" s="1236"/>
      <c r="P31" s="1236"/>
      <c r="Q31" s="1236"/>
      <c r="R31" s="11"/>
      <c r="S31" s="11"/>
      <c r="T31" s="11"/>
      <c r="U31" s="11"/>
      <c r="V31" s="18"/>
      <c r="W31" s="11"/>
      <c r="X31" s="11"/>
      <c r="Y31" s="11"/>
      <c r="Z31" s="11"/>
      <c r="AA31" s="11"/>
      <c r="AB31" s="11"/>
      <c r="AC31" s="11"/>
      <c r="AD31" s="11"/>
      <c r="AE31" s="11"/>
      <c r="AF31" s="1229"/>
      <c r="AG31" s="1209"/>
    </row>
    <row r="32" spans="1:33" ht="12.75" customHeight="1" x14ac:dyDescent="0.2">
      <c r="A32" s="1214"/>
      <c r="B32" s="1214"/>
      <c r="C32" s="60"/>
      <c r="D32" s="1236"/>
      <c r="E32" s="1236"/>
      <c r="F32" s="1236"/>
      <c r="G32" s="1236"/>
      <c r="H32" s="1236"/>
      <c r="I32" s="1236"/>
      <c r="J32" s="1236"/>
      <c r="K32" s="1236"/>
      <c r="L32" s="1236"/>
      <c r="M32" s="1236"/>
      <c r="N32" s="1236"/>
      <c r="O32" s="1236"/>
      <c r="P32" s="1236"/>
      <c r="Q32" s="1236"/>
      <c r="R32" s="11"/>
      <c r="S32" s="11"/>
      <c r="T32" s="11"/>
      <c r="U32" s="11"/>
      <c r="V32" s="18"/>
      <c r="W32" s="11"/>
      <c r="X32" s="11"/>
      <c r="Y32" s="11"/>
      <c r="Z32" s="11"/>
      <c r="AA32" s="11"/>
      <c r="AB32" s="11"/>
      <c r="AC32" s="11"/>
      <c r="AD32" s="11"/>
      <c r="AE32" s="11"/>
      <c r="AF32" s="1229"/>
      <c r="AG32" s="1209"/>
    </row>
    <row r="33" spans="1:33" ht="12.75" customHeight="1" x14ac:dyDescent="0.2">
      <c r="A33" s="1214"/>
      <c r="B33" s="1214"/>
      <c r="C33" s="60"/>
      <c r="D33" s="1236"/>
      <c r="E33" s="1236"/>
      <c r="F33" s="1236"/>
      <c r="G33" s="1236"/>
      <c r="H33" s="1236"/>
      <c r="I33" s="1236"/>
      <c r="J33" s="1236"/>
      <c r="K33" s="1236"/>
      <c r="L33" s="1236"/>
      <c r="M33" s="1236"/>
      <c r="N33" s="1236"/>
      <c r="O33" s="1236"/>
      <c r="P33" s="1236"/>
      <c r="Q33" s="1236"/>
      <c r="R33" s="11"/>
      <c r="S33" s="11"/>
      <c r="T33" s="11"/>
      <c r="U33" s="11"/>
      <c r="V33" s="18"/>
      <c r="W33" s="11"/>
      <c r="X33" s="11"/>
      <c r="Y33" s="11"/>
      <c r="Z33" s="11"/>
      <c r="AA33" s="11"/>
      <c r="AB33" s="11"/>
      <c r="AC33" s="11"/>
      <c r="AD33" s="11"/>
      <c r="AE33" s="11"/>
      <c r="AF33" s="1229"/>
      <c r="AG33" s="1209"/>
    </row>
    <row r="34" spans="1:33" ht="15.75" customHeight="1" x14ac:dyDescent="0.2">
      <c r="A34" s="1214"/>
      <c r="B34" s="1214"/>
      <c r="C34" s="60"/>
      <c r="D34" s="1236"/>
      <c r="E34" s="1236"/>
      <c r="F34" s="1236"/>
      <c r="G34" s="1236"/>
      <c r="H34" s="1236"/>
      <c r="I34" s="1236"/>
      <c r="J34" s="1236"/>
      <c r="K34" s="1236"/>
      <c r="L34" s="1236"/>
      <c r="M34" s="1236"/>
      <c r="N34" s="1236"/>
      <c r="O34" s="1236"/>
      <c r="P34" s="1236"/>
      <c r="Q34" s="1236"/>
      <c r="R34" s="11"/>
      <c r="S34" s="11"/>
      <c r="T34" s="11"/>
      <c r="U34" s="11"/>
      <c r="V34" s="18"/>
      <c r="W34" s="11"/>
      <c r="X34" s="11"/>
      <c r="Y34" s="11"/>
      <c r="Z34" s="11"/>
      <c r="AA34" s="11"/>
      <c r="AB34" s="11"/>
      <c r="AC34" s="11"/>
      <c r="AD34" s="11"/>
      <c r="AE34" s="11"/>
      <c r="AF34" s="1229"/>
      <c r="AG34" s="1209"/>
    </row>
    <row r="35" spans="1:33" ht="20.25" customHeight="1" x14ac:dyDescent="0.2">
      <c r="A35" s="1214"/>
      <c r="B35" s="1214"/>
      <c r="C35" s="60"/>
      <c r="D35" s="1236"/>
      <c r="E35" s="1236"/>
      <c r="F35" s="1236"/>
      <c r="G35" s="1236"/>
      <c r="H35" s="1236"/>
      <c r="I35" s="1236"/>
      <c r="J35" s="1236"/>
      <c r="K35" s="1236"/>
      <c r="L35" s="1236"/>
      <c r="M35" s="1236"/>
      <c r="N35" s="1236"/>
      <c r="O35" s="1236"/>
      <c r="P35" s="1236"/>
      <c r="Q35" s="1236"/>
      <c r="R35" s="11"/>
      <c r="S35" s="11"/>
      <c r="T35" s="11"/>
      <c r="U35" s="11"/>
      <c r="V35" s="18"/>
      <c r="W35" s="11"/>
      <c r="X35" s="11"/>
      <c r="Y35" s="11"/>
      <c r="Z35" s="11"/>
      <c r="AA35" s="11"/>
      <c r="AB35" s="11"/>
      <c r="AC35" s="11"/>
      <c r="AD35" s="11"/>
      <c r="AE35" s="11"/>
      <c r="AF35" s="1229"/>
      <c r="AG35" s="1209"/>
    </row>
    <row r="36" spans="1:33" ht="15.75" customHeight="1" x14ac:dyDescent="0.2">
      <c r="A36" s="1214"/>
      <c r="B36" s="1214"/>
      <c r="C36" s="60"/>
      <c r="D36" s="1236"/>
      <c r="E36" s="1236"/>
      <c r="F36" s="1236"/>
      <c r="G36" s="1236"/>
      <c r="H36" s="1236"/>
      <c r="I36" s="1236"/>
      <c r="J36" s="1236"/>
      <c r="K36" s="1236"/>
      <c r="L36" s="1236"/>
      <c r="M36" s="1236"/>
      <c r="N36" s="1236"/>
      <c r="O36" s="1236"/>
      <c r="P36" s="1236"/>
      <c r="Q36" s="1236"/>
      <c r="R36" s="11"/>
      <c r="S36" s="11"/>
      <c r="T36" s="11"/>
      <c r="U36" s="11"/>
      <c r="V36" s="18"/>
      <c r="W36" s="11"/>
      <c r="X36" s="11"/>
      <c r="Y36" s="11"/>
      <c r="Z36" s="11"/>
      <c r="AA36" s="11"/>
      <c r="AB36" s="11"/>
      <c r="AC36" s="11"/>
      <c r="AD36" s="11"/>
      <c r="AE36" s="11"/>
      <c r="AF36" s="1229"/>
      <c r="AG36" s="1209"/>
    </row>
    <row r="37" spans="1:33" ht="12.75" customHeight="1" x14ac:dyDescent="0.2">
      <c r="A37" s="1214"/>
      <c r="B37" s="1214"/>
      <c r="C37" s="60"/>
      <c r="D37" s="1236"/>
      <c r="E37" s="1236"/>
      <c r="F37" s="1236"/>
      <c r="G37" s="1236"/>
      <c r="H37" s="1236"/>
      <c r="I37" s="1236"/>
      <c r="J37" s="1236"/>
      <c r="K37" s="1236"/>
      <c r="L37" s="1236"/>
      <c r="M37" s="1236"/>
      <c r="N37" s="1236"/>
      <c r="O37" s="1236"/>
      <c r="P37" s="1236"/>
      <c r="Q37" s="1236"/>
      <c r="R37" s="11"/>
      <c r="S37" s="11"/>
      <c r="T37" s="11"/>
      <c r="U37" s="11"/>
      <c r="V37" s="18"/>
      <c r="W37" s="11"/>
      <c r="X37" s="11"/>
      <c r="Y37" s="11"/>
      <c r="Z37" s="11"/>
      <c r="AA37" s="11"/>
      <c r="AB37" s="11"/>
      <c r="AC37" s="11"/>
      <c r="AD37" s="11"/>
      <c r="AE37" s="11"/>
      <c r="AF37" s="1229"/>
      <c r="AG37" s="1209"/>
    </row>
    <row r="38" spans="1:33" ht="12" customHeight="1" x14ac:dyDescent="0.2">
      <c r="A38" s="1214"/>
      <c r="B38" s="1214"/>
      <c r="C38" s="60"/>
      <c r="D38" s="1236"/>
      <c r="E38" s="1236"/>
      <c r="F38" s="1236"/>
      <c r="G38" s="1236"/>
      <c r="H38" s="1236"/>
      <c r="I38" s="1236"/>
      <c r="J38" s="1236"/>
      <c r="K38" s="1236"/>
      <c r="L38" s="1236"/>
      <c r="M38" s="1236"/>
      <c r="N38" s="1236"/>
      <c r="O38" s="1236"/>
      <c r="P38" s="1236"/>
      <c r="Q38" s="1236"/>
      <c r="R38" s="11"/>
      <c r="S38" s="11"/>
      <c r="T38" s="11"/>
      <c r="U38" s="11"/>
      <c r="V38" s="18"/>
      <c r="W38" s="11"/>
      <c r="X38" s="11"/>
      <c r="Y38" s="11"/>
      <c r="Z38" s="11"/>
      <c r="AA38" s="11"/>
      <c r="AB38" s="11"/>
      <c r="AC38" s="11"/>
      <c r="AD38" s="11"/>
      <c r="AE38" s="11"/>
      <c r="AF38" s="1229"/>
      <c r="AG38" s="1209"/>
    </row>
    <row r="39" spans="1:33" ht="12.75" customHeight="1" x14ac:dyDescent="0.2">
      <c r="A39" s="1214"/>
      <c r="B39" s="1214"/>
      <c r="C39" s="60"/>
      <c r="D39" s="1236"/>
      <c r="E39" s="1236"/>
      <c r="F39" s="1236"/>
      <c r="G39" s="1236"/>
      <c r="H39" s="1236"/>
      <c r="I39" s="1236"/>
      <c r="J39" s="1236"/>
      <c r="K39" s="1236"/>
      <c r="L39" s="1236"/>
      <c r="M39" s="1236"/>
      <c r="N39" s="1236"/>
      <c r="O39" s="1236"/>
      <c r="P39" s="1236"/>
      <c r="Q39" s="1236"/>
      <c r="R39" s="11"/>
      <c r="S39" s="11"/>
      <c r="T39" s="11"/>
      <c r="U39" s="11"/>
      <c r="V39" s="18"/>
      <c r="W39" s="11"/>
      <c r="X39" s="11"/>
      <c r="Y39" s="11"/>
      <c r="Z39" s="11"/>
      <c r="AA39" s="11"/>
      <c r="AB39" s="11"/>
      <c r="AC39" s="11"/>
      <c r="AD39" s="11"/>
      <c r="AE39" s="11"/>
      <c r="AF39" s="1229"/>
      <c r="AG39" s="1209"/>
    </row>
    <row r="40" spans="1:33" ht="12.75" customHeight="1" x14ac:dyDescent="0.2">
      <c r="A40" s="1214"/>
      <c r="B40" s="1214"/>
      <c r="C40" s="60"/>
      <c r="D40" s="1236"/>
      <c r="E40" s="1236"/>
      <c r="F40" s="1236"/>
      <c r="G40" s="1236"/>
      <c r="H40" s="1236"/>
      <c r="I40" s="1236"/>
      <c r="J40" s="1236"/>
      <c r="K40" s="1236"/>
      <c r="L40" s="1236"/>
      <c r="M40" s="1236"/>
      <c r="N40" s="1236"/>
      <c r="O40" s="1236"/>
      <c r="P40" s="1236"/>
      <c r="Q40" s="1236"/>
      <c r="R40" s="11"/>
      <c r="S40" s="11"/>
      <c r="T40" s="11"/>
      <c r="U40" s="11"/>
      <c r="V40" s="18"/>
      <c r="W40" s="11"/>
      <c r="X40" s="11"/>
      <c r="Y40" s="11"/>
      <c r="Z40" s="11"/>
      <c r="AA40" s="11"/>
      <c r="AB40" s="11"/>
      <c r="AC40" s="11"/>
      <c r="AD40" s="11"/>
      <c r="AE40" s="11"/>
      <c r="AF40" s="1229"/>
      <c r="AG40" s="1209"/>
    </row>
    <row r="41" spans="1:33" ht="10.5" customHeight="1" x14ac:dyDescent="0.2">
      <c r="A41" s="1214"/>
      <c r="B41" s="1214"/>
      <c r="C41" s="60"/>
      <c r="D41" s="1236"/>
      <c r="E41" s="1236"/>
      <c r="F41" s="1236"/>
      <c r="G41" s="1236"/>
      <c r="H41" s="1236"/>
      <c r="I41" s="1236"/>
      <c r="J41" s="1236"/>
      <c r="K41" s="1236"/>
      <c r="L41" s="1236"/>
      <c r="M41" s="1236"/>
      <c r="N41" s="1236"/>
      <c r="O41" s="1236"/>
      <c r="P41" s="1236"/>
      <c r="Q41" s="1236"/>
      <c r="R41" s="11"/>
      <c r="S41" s="11"/>
      <c r="T41" s="11"/>
      <c r="U41" s="11"/>
      <c r="V41" s="18"/>
      <c r="W41" s="11"/>
      <c r="X41" s="11"/>
      <c r="Y41" s="11"/>
      <c r="Z41" s="11"/>
      <c r="AA41" s="11"/>
      <c r="AB41" s="11"/>
      <c r="AC41" s="11"/>
      <c r="AD41" s="11"/>
      <c r="AE41" s="11"/>
      <c r="AF41" s="1229"/>
      <c r="AG41" s="1209"/>
    </row>
    <row r="42" spans="1:33" ht="19.5" customHeight="1" x14ac:dyDescent="0.2">
      <c r="A42" s="1214"/>
      <c r="B42" s="1214"/>
      <c r="C42" s="1214"/>
      <c r="D42" s="1214"/>
      <c r="E42" s="1214"/>
      <c r="F42" s="1214"/>
      <c r="G42" s="1214"/>
      <c r="H42" s="1214"/>
      <c r="I42" s="1214"/>
      <c r="J42" s="1214"/>
      <c r="K42" s="1214"/>
      <c r="L42" s="1214"/>
      <c r="M42" s="1214"/>
      <c r="N42" s="1214"/>
      <c r="O42" s="1214"/>
      <c r="P42" s="1214"/>
      <c r="Q42" s="1214"/>
      <c r="R42" s="1240"/>
      <c r="S42" s="1240"/>
      <c r="T42" s="1214"/>
      <c r="U42" s="1214"/>
      <c r="V42" s="1214"/>
      <c r="W42" s="1214"/>
      <c r="X42" s="1214"/>
      <c r="Y42" s="1214"/>
      <c r="Z42" s="1214"/>
      <c r="AA42" s="1214"/>
      <c r="AB42" s="1217"/>
      <c r="AC42" s="1214"/>
      <c r="AD42" s="1217"/>
      <c r="AE42" s="1214"/>
      <c r="AF42" s="1229"/>
      <c r="AG42" s="1209"/>
    </row>
    <row r="43" spans="1:33" ht="9" customHeight="1" x14ac:dyDescent="0.2">
      <c r="A43" s="1214"/>
      <c r="B43" s="1214"/>
      <c r="C43" s="1220"/>
      <c r="D43" s="1221"/>
      <c r="E43" s="1221"/>
      <c r="F43" s="1221"/>
      <c r="G43" s="1221"/>
      <c r="H43" s="1221"/>
      <c r="I43" s="1221"/>
      <c r="J43" s="1221"/>
      <c r="K43" s="1221"/>
      <c r="L43" s="1221"/>
      <c r="M43" s="1221"/>
      <c r="N43" s="1221"/>
      <c r="O43" s="1221"/>
      <c r="P43" s="1221"/>
      <c r="Q43" s="1221"/>
      <c r="R43" s="1222"/>
      <c r="S43" s="1222"/>
      <c r="T43" s="1222"/>
      <c r="U43" s="1222"/>
      <c r="V43" s="1222"/>
      <c r="W43" s="1222"/>
      <c r="X43" s="1222"/>
      <c r="Y43" s="1222"/>
      <c r="Z43" s="1222"/>
      <c r="AA43" s="1222"/>
      <c r="AB43" s="1222"/>
      <c r="AC43" s="1222"/>
      <c r="AD43" s="1222"/>
      <c r="AE43" s="1222"/>
      <c r="AF43" s="1229"/>
      <c r="AG43" s="1209"/>
    </row>
    <row r="44" spans="1:33" ht="3.75" customHeight="1" x14ac:dyDescent="0.2">
      <c r="A44" s="1214"/>
      <c r="B44" s="1214"/>
      <c r="C44" s="1225"/>
      <c r="D44" s="1225"/>
      <c r="E44" s="1225"/>
      <c r="F44" s="1225"/>
      <c r="G44" s="1225"/>
      <c r="H44" s="1225"/>
      <c r="I44" s="1225"/>
      <c r="J44" s="1225"/>
      <c r="K44" s="1225"/>
      <c r="L44" s="1225"/>
      <c r="M44" s="1225"/>
      <c r="N44" s="1225"/>
      <c r="O44" s="1225"/>
      <c r="P44" s="1225"/>
      <c r="Q44" s="1225"/>
      <c r="R44" s="1226"/>
      <c r="S44" s="1226"/>
      <c r="T44" s="1226"/>
      <c r="U44" s="1226"/>
      <c r="V44" s="1226"/>
      <c r="W44" s="1226"/>
      <c r="X44" s="1226"/>
      <c r="Y44" s="1226"/>
      <c r="Z44" s="1226"/>
      <c r="AA44" s="1226"/>
      <c r="AB44" s="1226"/>
      <c r="AC44" s="1226"/>
      <c r="AD44" s="1226"/>
      <c r="AE44" s="1226"/>
      <c r="AF44" s="1229"/>
      <c r="AG44" s="1209"/>
    </row>
    <row r="45" spans="1:33" ht="11.25" customHeight="1" x14ac:dyDescent="0.2">
      <c r="A45" s="1214"/>
      <c r="B45" s="1214"/>
      <c r="C45" s="1225"/>
      <c r="D45" s="1225"/>
      <c r="E45" s="1228"/>
      <c r="F45" s="2273"/>
      <c r="G45" s="2273"/>
      <c r="H45" s="2273"/>
      <c r="I45" s="2273"/>
      <c r="J45" s="2273"/>
      <c r="K45" s="2273"/>
      <c r="L45" s="2273"/>
      <c r="M45" s="2273"/>
      <c r="N45" s="2273"/>
      <c r="O45" s="2273"/>
      <c r="P45" s="2273"/>
      <c r="Q45" s="2273"/>
      <c r="R45" s="2273"/>
      <c r="S45" s="2273"/>
      <c r="T45" s="2273"/>
      <c r="U45" s="2273"/>
      <c r="V45" s="2273"/>
      <c r="W45" s="1228"/>
      <c r="X45" s="2273"/>
      <c r="Y45" s="2273"/>
      <c r="Z45" s="2273"/>
      <c r="AA45" s="2273"/>
      <c r="AB45" s="2273"/>
      <c r="AC45" s="2273"/>
      <c r="AD45" s="2273"/>
      <c r="AE45" s="1228"/>
      <c r="AF45" s="1218"/>
      <c r="AG45" s="1209"/>
    </row>
    <row r="46" spans="1:33" ht="12.75" customHeight="1" x14ac:dyDescent="0.2">
      <c r="A46" s="1214"/>
      <c r="B46" s="1214"/>
      <c r="C46" s="1225"/>
      <c r="D46" s="1225"/>
      <c r="E46" s="1228"/>
      <c r="F46" s="1228"/>
      <c r="G46" s="1228"/>
      <c r="H46" s="1228"/>
      <c r="I46" s="1228"/>
      <c r="J46" s="1228"/>
      <c r="K46" s="1228"/>
      <c r="L46" s="1228"/>
      <c r="M46" s="1228"/>
      <c r="N46" s="1228"/>
      <c r="O46" s="1228"/>
      <c r="P46" s="1228"/>
      <c r="Q46" s="1228"/>
      <c r="R46" s="1228"/>
      <c r="S46" s="1228"/>
      <c r="T46" s="1228"/>
      <c r="U46" s="1228"/>
      <c r="V46" s="1228"/>
      <c r="W46" s="1228"/>
      <c r="X46" s="1228"/>
      <c r="Y46" s="1228"/>
      <c r="Z46" s="1228"/>
      <c r="AA46" s="1228"/>
      <c r="AB46" s="1228"/>
      <c r="AC46" s="1228"/>
      <c r="AD46" s="1228"/>
      <c r="AE46" s="1228"/>
      <c r="AF46" s="1229"/>
      <c r="AG46" s="1209"/>
    </row>
    <row r="47" spans="1:33" ht="6" customHeight="1" x14ac:dyDescent="0.2">
      <c r="A47" s="1214"/>
      <c r="B47" s="1214"/>
      <c r="C47" s="1225"/>
      <c r="D47" s="1225"/>
      <c r="E47" s="1228"/>
      <c r="F47" s="1228"/>
      <c r="G47" s="1228"/>
      <c r="H47" s="1228"/>
      <c r="I47" s="1228"/>
      <c r="J47" s="1228"/>
      <c r="K47" s="1228"/>
      <c r="L47" s="1228"/>
      <c r="M47" s="1228"/>
      <c r="N47" s="1228"/>
      <c r="O47" s="1228"/>
      <c r="P47" s="1228"/>
      <c r="Q47" s="1228"/>
      <c r="R47" s="1228"/>
      <c r="S47" s="1228"/>
      <c r="T47" s="1228"/>
      <c r="U47" s="1228"/>
      <c r="V47" s="1228"/>
      <c r="W47" s="1228"/>
      <c r="X47" s="1228"/>
      <c r="Y47" s="1228"/>
      <c r="Z47" s="1228"/>
      <c r="AA47" s="1228"/>
      <c r="AB47" s="1228"/>
      <c r="AC47" s="1228"/>
      <c r="AD47" s="1228"/>
      <c r="AE47" s="1228"/>
      <c r="AF47" s="1229"/>
      <c r="AG47" s="1209"/>
    </row>
    <row r="48" spans="1:33" s="1246" customFormat="1" ht="12" customHeight="1" x14ac:dyDescent="0.2">
      <c r="A48" s="1241"/>
      <c r="B48" s="1241"/>
      <c r="C48" s="1242"/>
      <c r="D48" s="1239"/>
      <c r="E48" s="1243"/>
      <c r="F48" s="1243"/>
      <c r="G48" s="1243"/>
      <c r="H48" s="1243"/>
      <c r="I48" s="1243"/>
      <c r="J48" s="1243"/>
      <c r="K48" s="1243"/>
      <c r="L48" s="1243"/>
      <c r="M48" s="1243"/>
      <c r="N48" s="1243"/>
      <c r="O48" s="1243"/>
      <c r="P48" s="1243"/>
      <c r="Q48" s="1243"/>
      <c r="R48" s="1243"/>
      <c r="S48" s="1243"/>
      <c r="T48" s="1243"/>
      <c r="U48" s="1243"/>
      <c r="V48" s="1243"/>
      <c r="W48" s="1243"/>
      <c r="X48" s="1243"/>
      <c r="Y48" s="1243"/>
      <c r="Z48" s="1243"/>
      <c r="AA48" s="1243"/>
      <c r="AB48" s="1243"/>
      <c r="AC48" s="1243"/>
      <c r="AD48" s="1243"/>
      <c r="AE48" s="1243"/>
      <c r="AF48" s="1244"/>
      <c r="AG48" s="1245"/>
    </row>
    <row r="49" spans="1:33" ht="10.5" customHeight="1" x14ac:dyDescent="0.2">
      <c r="A49" s="1214"/>
      <c r="B49" s="1214"/>
      <c r="C49" s="60"/>
      <c r="D49" s="1236"/>
      <c r="E49" s="1237"/>
      <c r="F49" s="1247"/>
      <c r="G49" s="1247"/>
      <c r="H49" s="1247"/>
      <c r="I49" s="1247"/>
      <c r="J49" s="1247"/>
      <c r="K49" s="1247"/>
      <c r="L49" s="1247"/>
      <c r="M49" s="1247"/>
      <c r="N49" s="1247"/>
      <c r="O49" s="1247"/>
      <c r="P49" s="1247"/>
      <c r="Q49" s="1247"/>
      <c r="R49" s="1247"/>
      <c r="S49" s="1247"/>
      <c r="T49" s="1247"/>
      <c r="U49" s="1247"/>
      <c r="V49" s="1247"/>
      <c r="W49" s="1247"/>
      <c r="X49" s="1247"/>
      <c r="Y49" s="1247"/>
      <c r="Z49" s="1247"/>
      <c r="AA49" s="1247"/>
      <c r="AB49" s="1247"/>
      <c r="AC49" s="1247"/>
      <c r="AD49" s="1247"/>
      <c r="AE49" s="1237"/>
      <c r="AF49" s="1229"/>
      <c r="AG49" s="1209"/>
    </row>
    <row r="50" spans="1:33" ht="12" customHeight="1" x14ac:dyDescent="0.2">
      <c r="A50" s="1214"/>
      <c r="B50" s="1214"/>
      <c r="C50" s="60"/>
      <c r="D50" s="1236"/>
      <c r="E50" s="1237"/>
      <c r="F50" s="1247"/>
      <c r="G50" s="1247"/>
      <c r="H50" s="1247"/>
      <c r="I50" s="1247"/>
      <c r="J50" s="1247"/>
      <c r="K50" s="1247"/>
      <c r="L50" s="1247"/>
      <c r="M50" s="1247"/>
      <c r="N50" s="1247"/>
      <c r="O50" s="1247"/>
      <c r="P50" s="1247"/>
      <c r="Q50" s="1247"/>
      <c r="R50" s="1247"/>
      <c r="S50" s="1247"/>
      <c r="T50" s="1247"/>
      <c r="U50" s="1247"/>
      <c r="V50" s="1247"/>
      <c r="W50" s="1247"/>
      <c r="X50" s="1247"/>
      <c r="Y50" s="1247"/>
      <c r="Z50" s="1247"/>
      <c r="AA50" s="1247"/>
      <c r="AB50" s="1247"/>
      <c r="AC50" s="1247"/>
      <c r="AD50" s="1247"/>
      <c r="AE50" s="1237"/>
      <c r="AF50" s="1229"/>
      <c r="AG50" s="1209"/>
    </row>
    <row r="51" spans="1:33" ht="12" customHeight="1" x14ac:dyDescent="0.2">
      <c r="A51" s="1214"/>
      <c r="B51" s="1214"/>
      <c r="C51" s="60"/>
      <c r="D51" s="1236"/>
      <c r="E51" s="1237"/>
      <c r="F51" s="1247"/>
      <c r="G51" s="1247"/>
      <c r="H51" s="1247"/>
      <c r="I51" s="1247"/>
      <c r="J51" s="1247"/>
      <c r="K51" s="1247"/>
      <c r="L51" s="1247"/>
      <c r="M51" s="1247"/>
      <c r="N51" s="1247"/>
      <c r="O51" s="1247"/>
      <c r="P51" s="1247"/>
      <c r="Q51" s="1247"/>
      <c r="R51" s="1247"/>
      <c r="S51" s="1247"/>
      <c r="T51" s="1247"/>
      <c r="U51" s="1247"/>
      <c r="V51" s="1247"/>
      <c r="W51" s="1247"/>
      <c r="X51" s="1247"/>
      <c r="Y51" s="1247"/>
      <c r="Z51" s="1247"/>
      <c r="AA51" s="1247"/>
      <c r="AB51" s="1247"/>
      <c r="AC51" s="1247"/>
      <c r="AD51" s="1247"/>
      <c r="AE51" s="1237"/>
      <c r="AF51" s="1229"/>
      <c r="AG51" s="1209"/>
    </row>
    <row r="52" spans="1:33" ht="12" customHeight="1" x14ac:dyDescent="0.2">
      <c r="A52" s="1214"/>
      <c r="B52" s="1214"/>
      <c r="C52" s="60"/>
      <c r="D52" s="1236"/>
      <c r="E52" s="1237"/>
      <c r="F52" s="1247"/>
      <c r="G52" s="1247"/>
      <c r="H52" s="1247"/>
      <c r="I52" s="1247"/>
      <c r="J52" s="1247"/>
      <c r="K52" s="1247"/>
      <c r="L52" s="1247"/>
      <c r="M52" s="1247"/>
      <c r="N52" s="1247"/>
      <c r="O52" s="1247"/>
      <c r="P52" s="1247"/>
      <c r="Q52" s="1247"/>
      <c r="R52" s="1247"/>
      <c r="S52" s="1247"/>
      <c r="T52" s="1247"/>
      <c r="U52" s="1247"/>
      <c r="V52" s="1247"/>
      <c r="W52" s="1247"/>
      <c r="X52" s="1247"/>
      <c r="Y52" s="1247"/>
      <c r="Z52" s="1247"/>
      <c r="AA52" s="1247"/>
      <c r="AB52" s="1247"/>
      <c r="AC52" s="1247"/>
      <c r="AD52" s="1247"/>
      <c r="AE52" s="1237"/>
      <c r="AF52" s="1229"/>
      <c r="AG52" s="1209"/>
    </row>
    <row r="53" spans="1:33" ht="12" customHeight="1" x14ac:dyDescent="0.2">
      <c r="A53" s="1214"/>
      <c r="B53" s="1214"/>
      <c r="C53" s="60"/>
      <c r="D53" s="1236"/>
      <c r="E53" s="1237"/>
      <c r="F53" s="1247"/>
      <c r="G53" s="1247"/>
      <c r="H53" s="1247"/>
      <c r="I53" s="1247"/>
      <c r="J53" s="1247"/>
      <c r="K53" s="1247"/>
      <c r="L53" s="1247"/>
      <c r="M53" s="1247"/>
      <c r="N53" s="1247"/>
      <c r="O53" s="1247"/>
      <c r="P53" s="1247"/>
      <c r="Q53" s="1247"/>
      <c r="R53" s="1247"/>
      <c r="S53" s="1247"/>
      <c r="T53" s="1247"/>
      <c r="U53" s="1247"/>
      <c r="V53" s="1247"/>
      <c r="W53" s="1247"/>
      <c r="X53" s="1247"/>
      <c r="Y53" s="1247"/>
      <c r="Z53" s="1247"/>
      <c r="AA53" s="1247"/>
      <c r="AB53" s="1247"/>
      <c r="AC53" s="1247"/>
      <c r="AD53" s="1247"/>
      <c r="AE53" s="1237"/>
      <c r="AF53" s="1229"/>
      <c r="AG53" s="1209"/>
    </row>
    <row r="54" spans="1:33" ht="12" customHeight="1" x14ac:dyDescent="0.2">
      <c r="A54" s="1214"/>
      <c r="B54" s="1214"/>
      <c r="C54" s="60"/>
      <c r="D54" s="1236"/>
      <c r="E54" s="1237"/>
      <c r="F54" s="1247"/>
      <c r="G54" s="1247"/>
      <c r="H54" s="1247"/>
      <c r="I54" s="1247"/>
      <c r="J54" s="1247"/>
      <c r="K54" s="1247"/>
      <c r="L54" s="1247"/>
      <c r="M54" s="1247"/>
      <c r="N54" s="1247"/>
      <c r="O54" s="1247"/>
      <c r="P54" s="1247"/>
      <c r="Q54" s="1247"/>
      <c r="R54" s="1247"/>
      <c r="S54" s="1247"/>
      <c r="T54" s="1247"/>
      <c r="U54" s="1247"/>
      <c r="V54" s="1247"/>
      <c r="W54" s="1247"/>
      <c r="X54" s="1247"/>
      <c r="Y54" s="1247"/>
      <c r="Z54" s="1247"/>
      <c r="AA54" s="1247"/>
      <c r="AB54" s="1247"/>
      <c r="AC54" s="1247"/>
      <c r="AD54" s="1247"/>
      <c r="AE54" s="1237"/>
      <c r="AF54" s="1229"/>
      <c r="AG54" s="1209"/>
    </row>
    <row r="55" spans="1:33" ht="12" customHeight="1" x14ac:dyDescent="0.2">
      <c r="A55" s="1214"/>
      <c r="B55" s="1214"/>
      <c r="C55" s="60"/>
      <c r="D55" s="1236"/>
      <c r="E55" s="1237"/>
      <c r="F55" s="1247"/>
      <c r="G55" s="1247"/>
      <c r="H55" s="1247"/>
      <c r="I55" s="1247"/>
      <c r="J55" s="1247"/>
      <c r="K55" s="1247"/>
      <c r="L55" s="1247"/>
      <c r="M55" s="1247"/>
      <c r="N55" s="1247"/>
      <c r="O55" s="1247"/>
      <c r="P55" s="1247"/>
      <c r="Q55" s="1247"/>
      <c r="R55" s="1247"/>
      <c r="S55" s="1247"/>
      <c r="T55" s="1247"/>
      <c r="U55" s="1247"/>
      <c r="V55" s="1247"/>
      <c r="W55" s="1247"/>
      <c r="X55" s="1247"/>
      <c r="Y55" s="1247"/>
      <c r="Z55" s="1247"/>
      <c r="AA55" s="1247"/>
      <c r="AB55" s="1247"/>
      <c r="AC55" s="1247"/>
      <c r="AD55" s="1247"/>
      <c r="AE55" s="1237"/>
      <c r="AF55" s="1229"/>
      <c r="AG55" s="1209"/>
    </row>
    <row r="56" spans="1:33" ht="12" customHeight="1" x14ac:dyDescent="0.2">
      <c r="A56" s="1214"/>
      <c r="B56" s="1214"/>
      <c r="C56" s="60"/>
      <c r="D56" s="1236"/>
      <c r="E56" s="1237"/>
      <c r="F56" s="1247"/>
      <c r="G56" s="1247"/>
      <c r="H56" s="1247"/>
      <c r="I56" s="1247"/>
      <c r="J56" s="1247"/>
      <c r="K56" s="1247"/>
      <c r="L56" s="1247"/>
      <c r="M56" s="1247"/>
      <c r="N56" s="1247"/>
      <c r="O56" s="1247"/>
      <c r="P56" s="1247"/>
      <c r="Q56" s="1247"/>
      <c r="R56" s="1247"/>
      <c r="S56" s="1247"/>
      <c r="T56" s="1247"/>
      <c r="U56" s="1247"/>
      <c r="V56" s="1247"/>
      <c r="W56" s="1247"/>
      <c r="X56" s="1247"/>
      <c r="Y56" s="1247"/>
      <c r="Z56" s="1247"/>
      <c r="AA56" s="1247"/>
      <c r="AB56" s="1247"/>
      <c r="AC56" s="1247"/>
      <c r="AD56" s="1247"/>
      <c r="AE56" s="1237"/>
      <c r="AF56" s="1229"/>
      <c r="AG56" s="1209"/>
    </row>
    <row r="57" spans="1:33" ht="12" customHeight="1" x14ac:dyDescent="0.2">
      <c r="A57" s="1214"/>
      <c r="B57" s="1214"/>
      <c r="C57" s="60"/>
      <c r="D57" s="1236"/>
      <c r="E57" s="1237"/>
      <c r="F57" s="1247"/>
      <c r="G57" s="1247"/>
      <c r="H57" s="1247"/>
      <c r="I57" s="1247"/>
      <c r="J57" s="1247"/>
      <c r="K57" s="1247"/>
      <c r="L57" s="1247"/>
      <c r="M57" s="1247"/>
      <c r="N57" s="1247"/>
      <c r="O57" s="1247"/>
      <c r="P57" s="1247"/>
      <c r="Q57" s="1247"/>
      <c r="R57" s="1247"/>
      <c r="S57" s="1247"/>
      <c r="T57" s="1247"/>
      <c r="U57" s="1247"/>
      <c r="V57" s="1247"/>
      <c r="W57" s="1247"/>
      <c r="X57" s="1247"/>
      <c r="Y57" s="1247"/>
      <c r="Z57" s="1247"/>
      <c r="AA57" s="1247"/>
      <c r="AB57" s="1247"/>
      <c r="AC57" s="1247"/>
      <c r="AD57" s="1247"/>
      <c r="AE57" s="1237"/>
      <c r="AF57" s="1229"/>
      <c r="AG57" s="1209"/>
    </row>
    <row r="58" spans="1:33" ht="12" customHeight="1" x14ac:dyDescent="0.2">
      <c r="A58" s="1214"/>
      <c r="B58" s="1214"/>
      <c r="C58" s="60"/>
      <c r="D58" s="1236"/>
      <c r="E58" s="1237"/>
      <c r="F58" s="1247"/>
      <c r="G58" s="1247"/>
      <c r="H58" s="1247"/>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7"/>
      <c r="AE58" s="1237"/>
      <c r="AF58" s="1229"/>
      <c r="AG58" s="1209"/>
    </row>
    <row r="59" spans="1:33" ht="12" customHeight="1" x14ac:dyDescent="0.2">
      <c r="A59" s="1214"/>
      <c r="B59" s="1214"/>
      <c r="C59" s="60"/>
      <c r="D59" s="1236"/>
      <c r="E59" s="1237"/>
      <c r="F59" s="1247"/>
      <c r="G59" s="1247"/>
      <c r="H59" s="1247"/>
      <c r="I59" s="1247"/>
      <c r="J59" s="1247"/>
      <c r="K59" s="1247"/>
      <c r="L59" s="1247"/>
      <c r="M59" s="1247"/>
      <c r="N59" s="1247"/>
      <c r="O59" s="1247"/>
      <c r="P59" s="1247"/>
      <c r="Q59" s="1247"/>
      <c r="R59" s="1247"/>
      <c r="S59" s="1247"/>
      <c r="T59" s="1247"/>
      <c r="U59" s="1247"/>
      <c r="V59" s="1247"/>
      <c r="W59" s="1247"/>
      <c r="X59" s="1247"/>
      <c r="Y59" s="1247"/>
      <c r="Z59" s="1247"/>
      <c r="AA59" s="1247"/>
      <c r="AB59" s="1247"/>
      <c r="AC59" s="1247"/>
      <c r="AD59" s="1247"/>
      <c r="AE59" s="1237"/>
      <c r="AF59" s="1229"/>
      <c r="AG59" s="1209"/>
    </row>
    <row r="60" spans="1:33" ht="12" customHeight="1" x14ac:dyDescent="0.2">
      <c r="A60" s="1214"/>
      <c r="B60" s="1214"/>
      <c r="C60" s="60"/>
      <c r="D60" s="1236"/>
      <c r="E60" s="1237"/>
      <c r="F60" s="1247"/>
      <c r="G60" s="1247"/>
      <c r="H60" s="1247"/>
      <c r="I60" s="1247"/>
      <c r="J60" s="1247"/>
      <c r="K60" s="1247"/>
      <c r="L60" s="1247"/>
      <c r="M60" s="1247"/>
      <c r="N60" s="1247"/>
      <c r="O60" s="1247"/>
      <c r="P60" s="1247"/>
      <c r="Q60" s="1247"/>
      <c r="R60" s="1247"/>
      <c r="S60" s="1247"/>
      <c r="T60" s="1247"/>
      <c r="U60" s="1247"/>
      <c r="V60" s="1247"/>
      <c r="W60" s="1247"/>
      <c r="X60" s="1247"/>
      <c r="Y60" s="1247"/>
      <c r="Z60" s="1247"/>
      <c r="AA60" s="1247"/>
      <c r="AB60" s="1247"/>
      <c r="AC60" s="1247"/>
      <c r="AD60" s="1247"/>
      <c r="AE60" s="1237"/>
      <c r="AF60" s="1229"/>
      <c r="AG60" s="1209"/>
    </row>
    <row r="61" spans="1:33" ht="12" customHeight="1" x14ac:dyDescent="0.2">
      <c r="A61" s="1214"/>
      <c r="B61" s="1214"/>
      <c r="C61" s="60"/>
      <c r="D61" s="1236"/>
      <c r="E61" s="1237"/>
      <c r="F61" s="1247"/>
      <c r="G61" s="1247"/>
      <c r="H61" s="1247"/>
      <c r="I61" s="1247"/>
      <c r="J61" s="1247"/>
      <c r="K61" s="1247"/>
      <c r="L61" s="1247"/>
      <c r="M61" s="1247"/>
      <c r="N61" s="1247"/>
      <c r="O61" s="1247"/>
      <c r="P61" s="1247"/>
      <c r="Q61" s="1247"/>
      <c r="R61" s="1247"/>
      <c r="S61" s="1247"/>
      <c r="T61" s="1247"/>
      <c r="U61" s="1247"/>
      <c r="V61" s="1247"/>
      <c r="W61" s="1247"/>
      <c r="X61" s="1247"/>
      <c r="Y61" s="1247"/>
      <c r="Z61" s="1247"/>
      <c r="AA61" s="1247"/>
      <c r="AB61" s="1247"/>
      <c r="AC61" s="1247"/>
      <c r="AD61" s="1247"/>
      <c r="AE61" s="1237"/>
      <c r="AF61" s="1229"/>
      <c r="AG61" s="1209"/>
    </row>
    <row r="62" spans="1:33" ht="12" customHeight="1" x14ac:dyDescent="0.2">
      <c r="A62" s="1214"/>
      <c r="B62" s="1214"/>
      <c r="C62" s="60"/>
      <c r="D62" s="1236"/>
      <c r="E62" s="1237"/>
      <c r="F62" s="1247"/>
      <c r="G62" s="1247"/>
      <c r="H62" s="1247"/>
      <c r="I62" s="1247"/>
      <c r="J62" s="1247"/>
      <c r="K62" s="1247"/>
      <c r="L62" s="1247"/>
      <c r="M62" s="1247"/>
      <c r="N62" s="1247"/>
      <c r="O62" s="1247"/>
      <c r="P62" s="1247"/>
      <c r="Q62" s="1247"/>
      <c r="R62" s="1247"/>
      <c r="S62" s="1247"/>
      <c r="T62" s="1247"/>
      <c r="U62" s="1247"/>
      <c r="V62" s="1247"/>
      <c r="W62" s="1247"/>
      <c r="X62" s="1247"/>
      <c r="Y62" s="1247"/>
      <c r="Z62" s="1247"/>
      <c r="AA62" s="1247"/>
      <c r="AB62" s="1247"/>
      <c r="AC62" s="1247"/>
      <c r="AD62" s="1247"/>
      <c r="AE62" s="1237"/>
      <c r="AF62" s="1229"/>
      <c r="AG62" s="1209"/>
    </row>
    <row r="63" spans="1:33" ht="12" customHeight="1" x14ac:dyDescent="0.2">
      <c r="A63" s="1214"/>
      <c r="B63" s="1214"/>
      <c r="C63" s="60"/>
      <c r="D63" s="1236"/>
      <c r="E63" s="1237"/>
      <c r="F63" s="1247"/>
      <c r="G63" s="1247"/>
      <c r="H63" s="1247"/>
      <c r="I63" s="1247"/>
      <c r="J63" s="1247"/>
      <c r="K63" s="1247"/>
      <c r="L63" s="1247"/>
      <c r="M63" s="1247"/>
      <c r="N63" s="1247"/>
      <c r="O63" s="1247"/>
      <c r="P63" s="1247"/>
      <c r="Q63" s="1247"/>
      <c r="R63" s="1247"/>
      <c r="S63" s="1247"/>
      <c r="T63" s="1247"/>
      <c r="U63" s="1247"/>
      <c r="V63" s="1247"/>
      <c r="W63" s="1247"/>
      <c r="X63" s="1247"/>
      <c r="Y63" s="1247"/>
      <c r="Z63" s="1247"/>
      <c r="AA63" s="1247"/>
      <c r="AB63" s="1247"/>
      <c r="AC63" s="1247"/>
      <c r="AD63" s="1247"/>
      <c r="AE63" s="1237"/>
      <c r="AF63" s="1229"/>
      <c r="AG63" s="1209"/>
    </row>
    <row r="64" spans="1:33" ht="12" customHeight="1" x14ac:dyDescent="0.2">
      <c r="A64" s="1214"/>
      <c r="B64" s="1214"/>
      <c r="C64" s="60"/>
      <c r="D64" s="1236"/>
      <c r="E64" s="1237"/>
      <c r="F64" s="1247"/>
      <c r="G64" s="1247"/>
      <c r="H64" s="1247"/>
      <c r="I64" s="1247"/>
      <c r="J64" s="1247"/>
      <c r="K64" s="1247"/>
      <c r="L64" s="1247"/>
      <c r="M64" s="1247"/>
      <c r="N64" s="1247"/>
      <c r="O64" s="1247"/>
      <c r="P64" s="1247"/>
      <c r="Q64" s="1247"/>
      <c r="R64" s="1247"/>
      <c r="S64" s="1247"/>
      <c r="T64" s="1247"/>
      <c r="U64" s="1247"/>
      <c r="V64" s="1247"/>
      <c r="W64" s="1247"/>
      <c r="X64" s="1247"/>
      <c r="Y64" s="1247"/>
      <c r="Z64" s="1247"/>
      <c r="AA64" s="1247"/>
      <c r="AB64" s="1247"/>
      <c r="AC64" s="1247"/>
      <c r="AD64" s="1247"/>
      <c r="AE64" s="1237"/>
      <c r="AF64" s="1229"/>
      <c r="AG64" s="1209"/>
    </row>
    <row r="65" spans="1:33" ht="12" customHeight="1" x14ac:dyDescent="0.2">
      <c r="A65" s="1214"/>
      <c r="B65" s="1214"/>
      <c r="C65" s="60"/>
      <c r="D65" s="1236"/>
      <c r="E65" s="1237"/>
      <c r="F65" s="1247"/>
      <c r="G65" s="1247"/>
      <c r="H65" s="1247"/>
      <c r="I65" s="1247"/>
      <c r="J65" s="1247"/>
      <c r="K65" s="1247"/>
      <c r="L65" s="1247"/>
      <c r="M65" s="1247"/>
      <c r="N65" s="1247"/>
      <c r="O65" s="1247"/>
      <c r="P65" s="1247"/>
      <c r="Q65" s="1247"/>
      <c r="R65" s="1247"/>
      <c r="S65" s="1247"/>
      <c r="T65" s="1247"/>
      <c r="U65" s="1247"/>
      <c r="V65" s="1247"/>
      <c r="W65" s="1247"/>
      <c r="X65" s="1247"/>
      <c r="Y65" s="1247"/>
      <c r="Z65" s="1247"/>
      <c r="AA65" s="1247"/>
      <c r="AB65" s="1247"/>
      <c r="AC65" s="1247"/>
      <c r="AD65" s="1247"/>
      <c r="AE65" s="1237"/>
      <c r="AF65" s="1229"/>
      <c r="AG65" s="1209"/>
    </row>
    <row r="66" spans="1:33" ht="12" customHeight="1" x14ac:dyDescent="0.2">
      <c r="A66" s="1214"/>
      <c r="B66" s="1214"/>
      <c r="C66" s="60"/>
      <c r="D66" s="1236"/>
      <c r="E66" s="1237"/>
      <c r="F66" s="1247"/>
      <c r="G66" s="1247"/>
      <c r="H66" s="1247"/>
      <c r="I66" s="1247"/>
      <c r="J66" s="1247"/>
      <c r="K66" s="1247"/>
      <c r="L66" s="1247"/>
      <c r="M66" s="1247"/>
      <c r="N66" s="1247"/>
      <c r="O66" s="1247"/>
      <c r="P66" s="1247"/>
      <c r="Q66" s="1247"/>
      <c r="R66" s="1247"/>
      <c r="S66" s="1247"/>
      <c r="T66" s="1247"/>
      <c r="U66" s="1247"/>
      <c r="V66" s="1247"/>
      <c r="W66" s="1247"/>
      <c r="X66" s="1247"/>
      <c r="Y66" s="1247"/>
      <c r="Z66" s="1247"/>
      <c r="AA66" s="1247"/>
      <c r="AB66" s="1247"/>
      <c r="AC66" s="1247"/>
      <c r="AD66" s="1247"/>
      <c r="AE66" s="1237"/>
      <c r="AF66" s="1229"/>
      <c r="AG66" s="1209"/>
    </row>
    <row r="67" spans="1:33" ht="12" customHeight="1" x14ac:dyDescent="0.2">
      <c r="A67" s="1248"/>
      <c r="B67" s="1248"/>
      <c r="C67" s="1249"/>
      <c r="D67" s="1250"/>
      <c r="E67" s="1251"/>
      <c r="F67" s="1252"/>
      <c r="G67" s="1252"/>
      <c r="H67" s="1252"/>
      <c r="I67" s="1252"/>
      <c r="J67" s="1252"/>
      <c r="K67" s="1252"/>
      <c r="L67" s="1252"/>
      <c r="M67" s="1252"/>
      <c r="N67" s="1252"/>
      <c r="O67" s="1252"/>
      <c r="P67" s="1252"/>
      <c r="Q67" s="1252"/>
      <c r="R67" s="1252"/>
      <c r="S67" s="1247"/>
      <c r="T67" s="1247"/>
      <c r="U67" s="1247"/>
      <c r="V67" s="1247"/>
      <c r="W67" s="1247"/>
      <c r="X67" s="1247"/>
      <c r="Y67" s="1247"/>
      <c r="Z67" s="1247"/>
      <c r="AA67" s="1247"/>
      <c r="AB67" s="1247"/>
      <c r="AC67" s="1247"/>
      <c r="AD67" s="1247"/>
      <c r="AE67" s="1237"/>
      <c r="AF67" s="1229"/>
      <c r="AG67" s="1209"/>
    </row>
    <row r="68" spans="1:33" ht="12" customHeight="1" x14ac:dyDescent="0.2">
      <c r="A68" s="1248"/>
      <c r="B68" s="1248"/>
      <c r="C68" s="1249"/>
      <c r="D68" s="1250"/>
      <c r="E68" s="1251"/>
      <c r="F68" s="1252"/>
      <c r="G68" s="1252"/>
      <c r="H68" s="1252"/>
      <c r="I68" s="1252"/>
      <c r="J68" s="1252"/>
      <c r="K68" s="1252"/>
      <c r="L68" s="1252"/>
      <c r="M68" s="1252"/>
      <c r="N68" s="1252"/>
      <c r="O68" s="1252"/>
      <c r="P68" s="1252"/>
      <c r="Q68" s="1252"/>
      <c r="R68" s="1252"/>
      <c r="S68" s="1247"/>
      <c r="T68" s="1247"/>
      <c r="U68" s="1247"/>
      <c r="V68" s="1247"/>
      <c r="W68" s="1247"/>
      <c r="X68" s="1247"/>
      <c r="Y68" s="1247"/>
      <c r="Z68" s="1247"/>
      <c r="AA68" s="1247"/>
      <c r="AB68" s="1247"/>
      <c r="AC68" s="1247"/>
      <c r="AD68" s="1247"/>
      <c r="AE68" s="1237"/>
      <c r="AF68" s="1229"/>
      <c r="AG68" s="1214"/>
    </row>
    <row r="69" spans="1:33" s="1261" customFormat="1" ht="9" customHeight="1" x14ac:dyDescent="0.15">
      <c r="A69" s="1253"/>
      <c r="B69" s="1253"/>
      <c r="C69" s="1254"/>
      <c r="D69" s="1255"/>
      <c r="E69" s="1256"/>
      <c r="F69" s="1256"/>
      <c r="G69" s="1256"/>
      <c r="H69" s="1257"/>
      <c r="I69" s="1257"/>
      <c r="J69" s="1257"/>
      <c r="K69" s="1257"/>
      <c r="L69" s="1257"/>
      <c r="M69" s="1257"/>
      <c r="N69" s="1257"/>
      <c r="O69" s="1257"/>
      <c r="P69" s="1257"/>
      <c r="Q69" s="1257"/>
      <c r="R69" s="1257"/>
      <c r="S69" s="1258"/>
      <c r="T69" s="1258"/>
      <c r="U69" s="1258"/>
      <c r="V69" s="1258"/>
      <c r="W69" s="1258"/>
      <c r="X69" s="1258"/>
      <c r="Y69" s="1258"/>
      <c r="Z69" s="1258"/>
      <c r="AA69" s="1258"/>
      <c r="AB69" s="1258"/>
      <c r="AC69" s="1258"/>
      <c r="AD69" s="1258"/>
      <c r="AE69" s="1258"/>
      <c r="AF69" s="1259"/>
      <c r="AG69" s="1260"/>
    </row>
    <row r="70" spans="1:33" ht="13.5" customHeight="1" x14ac:dyDescent="0.2">
      <c r="A70" s="1248"/>
      <c r="B70" s="1248"/>
      <c r="C70" s="1263"/>
      <c r="D70" s="1263"/>
      <c r="E70" s="1263"/>
      <c r="F70" s="1263"/>
      <c r="G70" s="2266"/>
      <c r="H70" s="2267"/>
      <c r="I70" s="1248"/>
      <c r="J70" s="1248"/>
      <c r="K70" s="1248"/>
      <c r="L70" s="1248"/>
      <c r="M70" s="1248"/>
      <c r="N70" s="1248"/>
      <c r="O70" s="1248"/>
      <c r="P70" s="1248"/>
      <c r="Q70" s="1248"/>
      <c r="R70" s="1248"/>
      <c r="S70" s="1214"/>
      <c r="T70" s="1214"/>
      <c r="U70" s="1214"/>
      <c r="V70" s="1258"/>
      <c r="W70" s="1214"/>
      <c r="X70" s="1214"/>
      <c r="Y70" s="1214"/>
      <c r="Z70" s="2268">
        <v>44501</v>
      </c>
      <c r="AA70" s="2268"/>
      <c r="AB70" s="2268"/>
      <c r="AC70" s="2268"/>
      <c r="AD70" s="2268"/>
      <c r="AE70" s="2269"/>
      <c r="AF70" s="1264">
        <v>24</v>
      </c>
      <c r="AG70" s="1214"/>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zoomScaleNormal="100" workbookViewId="0"/>
  </sheetViews>
  <sheetFormatPr defaultColWidth="8.7109375" defaultRowHeight="12.75" x14ac:dyDescent="0.2"/>
  <cols>
    <col min="1" max="1" width="1" style="1169" customWidth="1"/>
    <col min="2" max="2" width="2.5703125" style="1169" customWidth="1"/>
    <col min="3" max="3" width="3" style="1169" customWidth="1"/>
    <col min="4" max="4" width="9.7109375" style="1169" customWidth="1"/>
    <col min="5" max="5" width="0.5703125" style="1169" customWidth="1"/>
    <col min="6" max="6" width="5.7109375" style="1169" customWidth="1"/>
    <col min="7" max="7" width="0.5703125" style="1169" customWidth="1"/>
    <col min="8" max="8" width="5.7109375" style="1169" customWidth="1"/>
    <col min="9" max="9" width="0.5703125" style="1169" customWidth="1"/>
    <col min="10" max="10" width="5.7109375" style="1169" customWidth="1"/>
    <col min="11" max="11" width="0.5703125" style="1169" customWidth="1"/>
    <col min="12" max="12" width="5.5703125" style="1169" customWidth="1"/>
    <col min="13" max="13" width="0.42578125" style="1169" customWidth="1"/>
    <col min="14" max="14" width="5.7109375" style="1169" customWidth="1"/>
    <col min="15" max="15" width="0.5703125" style="1169" customWidth="1"/>
    <col min="16" max="16" width="5.7109375" style="1169" customWidth="1"/>
    <col min="17" max="17" width="0.5703125" style="1169" customWidth="1"/>
    <col min="18" max="18" width="5.7109375" style="1169" customWidth="1"/>
    <col min="19" max="19" width="0.5703125" style="1169" customWidth="1"/>
    <col min="20" max="20" width="5.7109375" style="1169" customWidth="1"/>
    <col min="21" max="21" width="0.5703125" style="1169" customWidth="1"/>
    <col min="22" max="22" width="5.7109375" style="1266" customWidth="1"/>
    <col min="23" max="23" width="0.5703125" style="1169" customWidth="1"/>
    <col min="24" max="24" width="5.5703125" style="1169" customWidth="1"/>
    <col min="25" max="25" width="0.5703125" style="1169" customWidth="1"/>
    <col min="26" max="26" width="5.7109375" style="1169" customWidth="1"/>
    <col min="27" max="27" width="0.5703125" style="1169" customWidth="1"/>
    <col min="28" max="28" width="5.7109375" style="1169" customWidth="1"/>
    <col min="29" max="29" width="0.5703125" style="1169" customWidth="1"/>
    <col min="30" max="30" width="5.7109375" style="1169" customWidth="1"/>
    <col min="31" max="31" width="0.5703125" style="1169" customWidth="1"/>
    <col min="32" max="32" width="2.5703125" style="1265" customWidth="1"/>
    <col min="33" max="33" width="1" style="1169" customWidth="1"/>
    <col min="34" max="16384" width="8.7109375" style="1169"/>
  </cols>
  <sheetData>
    <row r="1" spans="1:33" ht="13.5" customHeight="1" x14ac:dyDescent="0.2">
      <c r="A1" s="1209"/>
      <c r="B1" s="1210"/>
      <c r="C1" s="1210"/>
      <c r="D1" s="1210"/>
      <c r="E1" s="1210"/>
      <c r="F1" s="1210"/>
      <c r="G1" s="1211"/>
      <c r="H1" s="1211"/>
      <c r="I1" s="1211"/>
      <c r="J1" s="1211"/>
      <c r="K1" s="1211"/>
      <c r="L1" s="1211"/>
      <c r="M1" s="1211"/>
      <c r="N1" s="1211"/>
      <c r="O1" s="1211"/>
      <c r="P1" s="1211"/>
      <c r="Q1" s="1211"/>
      <c r="R1" s="1211"/>
      <c r="S1" s="1211"/>
      <c r="T1" s="1211"/>
      <c r="U1" s="1211"/>
      <c r="V1" s="1211"/>
      <c r="W1" s="1211"/>
      <c r="X1" s="1966" t="s">
        <v>288</v>
      </c>
      <c r="Y1" s="1966"/>
      <c r="Z1" s="1966"/>
      <c r="AA1" s="1966"/>
      <c r="AB1" s="1966"/>
      <c r="AC1" s="1966"/>
      <c r="AD1" s="1966"/>
      <c r="AE1" s="1966"/>
      <c r="AF1" s="1966"/>
      <c r="AG1" s="1209"/>
    </row>
    <row r="2" spans="1:33" ht="6" customHeight="1" x14ac:dyDescent="0.2">
      <c r="A2" s="1209"/>
      <c r="B2" s="2276"/>
      <c r="C2" s="2277"/>
      <c r="D2" s="2277"/>
      <c r="E2" s="1215"/>
      <c r="F2" s="1215"/>
      <c r="G2" s="1215"/>
      <c r="H2" s="1215"/>
      <c r="I2" s="1215"/>
      <c r="J2" s="1215"/>
      <c r="K2" s="1215"/>
      <c r="L2" s="1215"/>
      <c r="M2" s="1215"/>
      <c r="N2" s="1215"/>
      <c r="O2" s="1215"/>
      <c r="P2" s="1215"/>
      <c r="Q2" s="1215"/>
      <c r="R2" s="1215"/>
      <c r="S2" s="1215"/>
      <c r="T2" s="1215"/>
      <c r="U2" s="1215"/>
      <c r="V2" s="1215"/>
      <c r="W2" s="1215"/>
      <c r="X2" s="1215"/>
      <c r="Y2" s="1215"/>
      <c r="Z2" s="1214"/>
      <c r="AA2" s="1214"/>
      <c r="AB2" s="1214"/>
      <c r="AC2" s="1214"/>
      <c r="AD2" s="1214"/>
      <c r="AE2" s="1214"/>
      <c r="AF2" s="1214"/>
      <c r="AG2" s="1214"/>
    </row>
    <row r="3" spans="1:33" ht="12" customHeight="1" x14ac:dyDescent="0.2">
      <c r="A3" s="1209"/>
      <c r="B3" s="1267"/>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7"/>
      <c r="AC3" s="1214"/>
      <c r="AD3" s="1217"/>
      <c r="AE3" s="1214"/>
      <c r="AF3" s="1214"/>
      <c r="AG3" s="1214"/>
    </row>
    <row r="4" spans="1:33" s="1224" customFormat="1" ht="13.5" customHeight="1" x14ac:dyDescent="0.2">
      <c r="A4" s="1223"/>
      <c r="B4" s="1268"/>
      <c r="C4" s="1220"/>
      <c r="D4" s="1221"/>
      <c r="E4" s="1221"/>
      <c r="F4" s="1221"/>
      <c r="G4" s="1221"/>
      <c r="H4" s="1221"/>
      <c r="I4" s="1221"/>
      <c r="J4" s="1221"/>
      <c r="K4" s="1221"/>
      <c r="L4" s="1221"/>
      <c r="M4" s="1221"/>
      <c r="N4" s="1221"/>
      <c r="O4" s="1221"/>
      <c r="P4" s="1221"/>
      <c r="Q4" s="1221"/>
      <c r="R4" s="1222"/>
      <c r="S4" s="1222"/>
      <c r="T4" s="1222"/>
      <c r="U4" s="1222"/>
      <c r="V4" s="1222"/>
      <c r="W4" s="1222"/>
      <c r="X4" s="1222"/>
      <c r="Y4" s="1222"/>
      <c r="Z4" s="1222"/>
      <c r="AA4" s="1222"/>
      <c r="AB4" s="1222"/>
      <c r="AC4" s="1222"/>
      <c r="AD4" s="1222"/>
      <c r="AE4" s="1222"/>
      <c r="AF4" s="1214"/>
      <c r="AG4" s="1219"/>
    </row>
    <row r="5" spans="1:33" ht="3.75" customHeight="1" x14ac:dyDescent="0.2">
      <c r="A5" s="1209"/>
      <c r="B5" s="1267"/>
      <c r="C5" s="1225"/>
      <c r="D5" s="1225"/>
      <c r="E5" s="1225"/>
      <c r="F5" s="2272"/>
      <c r="G5" s="2272"/>
      <c r="H5" s="2272"/>
      <c r="I5" s="2272"/>
      <c r="J5" s="2272"/>
      <c r="K5" s="2272"/>
      <c r="L5" s="2272"/>
      <c r="M5" s="1225"/>
      <c r="N5" s="1225"/>
      <c r="O5" s="1225"/>
      <c r="P5" s="1225"/>
      <c r="Q5" s="1225"/>
      <c r="R5" s="1226"/>
      <c r="S5" s="1226"/>
      <c r="T5" s="1226"/>
      <c r="U5" s="1227"/>
      <c r="V5" s="1226"/>
      <c r="W5" s="1226"/>
      <c r="X5" s="1226"/>
      <c r="Y5" s="1226"/>
      <c r="Z5" s="1226"/>
      <c r="AA5" s="1226"/>
      <c r="AB5" s="1226"/>
      <c r="AC5" s="1226"/>
      <c r="AD5" s="1226"/>
      <c r="AE5" s="1226"/>
      <c r="AF5" s="1214"/>
      <c r="AG5" s="1214"/>
    </row>
    <row r="6" spans="1:33" ht="9.75" customHeight="1" x14ac:dyDescent="0.2">
      <c r="A6" s="1209"/>
      <c r="B6" s="1267"/>
      <c r="C6" s="1225"/>
      <c r="D6" s="1225"/>
      <c r="E6" s="1228"/>
      <c r="F6" s="2273"/>
      <c r="G6" s="2273"/>
      <c r="H6" s="2273"/>
      <c r="I6" s="2273"/>
      <c r="J6" s="2273"/>
      <c r="K6" s="2273"/>
      <c r="L6" s="2273"/>
      <c r="M6" s="2273"/>
      <c r="N6" s="2273"/>
      <c r="O6" s="2273"/>
      <c r="P6" s="2273"/>
      <c r="Q6" s="2273"/>
      <c r="R6" s="2273"/>
      <c r="S6" s="2273"/>
      <c r="T6" s="2273"/>
      <c r="U6" s="2273"/>
      <c r="V6" s="2273"/>
      <c r="W6" s="1228"/>
      <c r="X6" s="2273"/>
      <c r="Y6" s="2273"/>
      <c r="Z6" s="2273"/>
      <c r="AA6" s="2273"/>
      <c r="AB6" s="2273"/>
      <c r="AC6" s="2273"/>
      <c r="AD6" s="2273"/>
      <c r="AE6" s="1228"/>
      <c r="AF6" s="1214"/>
      <c r="AG6" s="1214"/>
    </row>
    <row r="7" spans="1:33" ht="12.75" customHeight="1" x14ac:dyDescent="0.2">
      <c r="A7" s="1209"/>
      <c r="B7" s="1267"/>
      <c r="C7" s="1225"/>
      <c r="D7" s="1225"/>
      <c r="E7" s="1228"/>
      <c r="F7" s="1228"/>
      <c r="G7" s="1228"/>
      <c r="H7" s="1228"/>
      <c r="I7" s="1228"/>
      <c r="J7" s="1228"/>
      <c r="K7" s="1228"/>
      <c r="L7" s="1228"/>
      <c r="M7" s="1228"/>
      <c r="N7" s="1228"/>
      <c r="O7" s="1228"/>
      <c r="P7" s="1228"/>
      <c r="Q7" s="1228"/>
      <c r="R7" s="1228"/>
      <c r="S7" s="1228"/>
      <c r="T7" s="1228"/>
      <c r="U7" s="1228"/>
      <c r="V7" s="1228"/>
      <c r="W7" s="1228"/>
      <c r="X7" s="1228"/>
      <c r="Y7" s="1228"/>
      <c r="Z7" s="1228"/>
      <c r="AA7" s="1228"/>
      <c r="AB7" s="1228"/>
      <c r="AC7" s="1228"/>
      <c r="AD7" s="1228"/>
      <c r="AE7" s="1228"/>
      <c r="AF7" s="1226"/>
      <c r="AG7" s="1214"/>
    </row>
    <row r="8" spans="1:33" s="1246" customFormat="1" ht="13.5" hidden="1" customHeight="1" x14ac:dyDescent="0.2">
      <c r="A8" s="1245"/>
      <c r="B8" s="1269"/>
      <c r="C8" s="2275"/>
      <c r="D8" s="2275"/>
      <c r="E8" s="1270"/>
      <c r="F8" s="1270"/>
      <c r="G8" s="1270"/>
      <c r="H8" s="1270"/>
      <c r="I8" s="1270"/>
      <c r="J8" s="1270"/>
      <c r="K8" s="1270"/>
      <c r="L8" s="1270"/>
      <c r="M8" s="1270"/>
      <c r="N8" s="1270"/>
      <c r="O8" s="1270"/>
      <c r="P8" s="1270"/>
      <c r="Q8" s="1270"/>
      <c r="R8" s="1270"/>
      <c r="S8" s="1270"/>
      <c r="T8" s="1270"/>
      <c r="U8" s="1270"/>
      <c r="V8" s="1270"/>
      <c r="W8" s="1270"/>
      <c r="X8" s="1270"/>
      <c r="Y8" s="1270"/>
      <c r="Z8" s="1270"/>
      <c r="AA8" s="1270"/>
      <c r="AB8" s="1270"/>
      <c r="AC8" s="1270"/>
      <c r="AD8" s="1270"/>
      <c r="AE8" s="1270"/>
      <c r="AF8" s="1271"/>
      <c r="AG8" s="1241"/>
    </row>
    <row r="9" spans="1:33" s="1246" customFormat="1" ht="6" hidden="1" customHeight="1" x14ac:dyDescent="0.2">
      <c r="A9" s="1245"/>
      <c r="B9" s="1269"/>
      <c r="C9" s="1242"/>
      <c r="D9" s="1242"/>
      <c r="E9" s="1272"/>
      <c r="F9" s="1272"/>
      <c r="G9" s="1272"/>
      <c r="H9" s="1272"/>
      <c r="I9" s="1272"/>
      <c r="J9" s="1272"/>
      <c r="K9" s="1272"/>
      <c r="L9" s="1272"/>
      <c r="M9" s="1272"/>
      <c r="N9" s="1272"/>
      <c r="O9" s="1272"/>
      <c r="P9" s="1272"/>
      <c r="Q9" s="1272"/>
      <c r="R9" s="1272"/>
      <c r="S9" s="1272"/>
      <c r="T9" s="1272"/>
      <c r="U9" s="1272"/>
      <c r="V9" s="1272"/>
      <c r="W9" s="1272"/>
      <c r="X9" s="1272"/>
      <c r="Y9" s="1272"/>
      <c r="Z9" s="1272"/>
      <c r="AA9" s="1272"/>
      <c r="AB9" s="1272"/>
      <c r="AC9" s="1272"/>
      <c r="AD9" s="1272"/>
      <c r="AE9" s="1272"/>
      <c r="AF9" s="1271"/>
      <c r="AG9" s="1241"/>
    </row>
    <row r="10" spans="1:33" s="1235" customFormat="1" ht="15" customHeight="1" x14ac:dyDescent="0.2">
      <c r="A10" s="1234"/>
      <c r="B10" s="1273"/>
      <c r="C10" s="1231"/>
      <c r="D10" s="1232"/>
      <c r="E10" s="1227"/>
      <c r="F10" s="1227"/>
      <c r="G10" s="1227"/>
      <c r="H10" s="1227"/>
      <c r="I10" s="1227"/>
      <c r="J10" s="1227"/>
      <c r="K10" s="1227"/>
      <c r="L10" s="1227"/>
      <c r="M10" s="1227"/>
      <c r="N10" s="1227"/>
      <c r="O10" s="1227"/>
      <c r="P10" s="1227"/>
      <c r="Q10" s="1227"/>
      <c r="R10" s="1227"/>
      <c r="S10" s="1227"/>
      <c r="T10" s="1227"/>
      <c r="U10" s="1227"/>
      <c r="V10" s="1227"/>
      <c r="W10" s="1227"/>
      <c r="X10" s="1227"/>
      <c r="Y10" s="1227"/>
      <c r="Z10" s="1227"/>
      <c r="AA10" s="1227"/>
      <c r="AB10" s="1227"/>
      <c r="AC10" s="1227"/>
      <c r="AD10" s="1227"/>
      <c r="AE10" s="1227"/>
      <c r="AF10" s="1274"/>
      <c r="AG10" s="1230"/>
    </row>
    <row r="11" spans="1:33" ht="12" customHeight="1" x14ac:dyDescent="0.2">
      <c r="A11" s="1209"/>
      <c r="B11" s="1267"/>
      <c r="C11" s="60"/>
      <c r="D11" s="1236"/>
      <c r="E11" s="1237"/>
      <c r="F11" s="1237"/>
      <c r="G11" s="1237"/>
      <c r="H11" s="1237"/>
      <c r="I11" s="1237"/>
      <c r="J11" s="1237"/>
      <c r="K11" s="1237"/>
      <c r="L11" s="1237"/>
      <c r="M11" s="1237"/>
      <c r="N11" s="1237"/>
      <c r="O11" s="1237"/>
      <c r="P11" s="1237"/>
      <c r="Q11" s="1237"/>
      <c r="R11" s="1237"/>
      <c r="S11" s="1237"/>
      <c r="T11" s="1237"/>
      <c r="U11" s="1237"/>
      <c r="V11" s="1237"/>
      <c r="W11" s="1237"/>
      <c r="X11" s="1237"/>
      <c r="Y11" s="1237"/>
      <c r="Z11" s="1237"/>
      <c r="AA11" s="1237"/>
      <c r="AB11" s="1238"/>
      <c r="AC11" s="1237"/>
      <c r="AD11" s="1238"/>
      <c r="AE11" s="1237"/>
      <c r="AF11" s="1226"/>
      <c r="AG11" s="1214"/>
    </row>
    <row r="12" spans="1:33" ht="12" customHeight="1" x14ac:dyDescent="0.2">
      <c r="A12" s="1209"/>
      <c r="B12" s="1267"/>
      <c r="C12" s="60"/>
      <c r="D12" s="1236"/>
      <c r="E12" s="1237"/>
      <c r="F12" s="1237"/>
      <c r="G12" s="1237"/>
      <c r="H12" s="1237"/>
      <c r="I12" s="1237"/>
      <c r="J12" s="1237"/>
      <c r="K12" s="1237"/>
      <c r="L12" s="1237"/>
      <c r="M12" s="1237"/>
      <c r="N12" s="1237"/>
      <c r="O12" s="1237"/>
      <c r="P12" s="1237"/>
      <c r="Q12" s="1237"/>
      <c r="R12" s="1237"/>
      <c r="S12" s="1237"/>
      <c r="T12" s="1237"/>
      <c r="U12" s="1237"/>
      <c r="V12" s="1237"/>
      <c r="W12" s="1237"/>
      <c r="X12" s="1237"/>
      <c r="Y12" s="1237"/>
      <c r="Z12" s="1237"/>
      <c r="AA12" s="1237"/>
      <c r="AB12" s="1238"/>
      <c r="AC12" s="1237"/>
      <c r="AD12" s="1238"/>
      <c r="AE12" s="1237"/>
      <c r="AF12" s="1226"/>
      <c r="AG12" s="1214"/>
    </row>
    <row r="13" spans="1:33" ht="12" customHeight="1" x14ac:dyDescent="0.2">
      <c r="A13" s="1209"/>
      <c r="B13" s="1267"/>
      <c r="C13" s="60"/>
      <c r="D13" s="1236"/>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8"/>
      <c r="AC13" s="1237"/>
      <c r="AD13" s="1238"/>
      <c r="AE13" s="1237"/>
      <c r="AF13" s="1226"/>
      <c r="AG13" s="1214"/>
    </row>
    <row r="14" spans="1:33" ht="12" customHeight="1" x14ac:dyDescent="0.2">
      <c r="A14" s="1209"/>
      <c r="B14" s="1267"/>
      <c r="C14" s="60"/>
      <c r="D14" s="1236"/>
      <c r="E14" s="1237"/>
      <c r="F14" s="1237"/>
      <c r="G14" s="1237"/>
      <c r="H14" s="1237"/>
      <c r="I14" s="1237"/>
      <c r="J14" s="1237"/>
      <c r="K14" s="1237"/>
      <c r="L14" s="1237"/>
      <c r="M14" s="1237"/>
      <c r="N14" s="1237"/>
      <c r="O14" s="1237"/>
      <c r="P14" s="1237"/>
      <c r="Q14" s="1237"/>
      <c r="R14" s="1237"/>
      <c r="S14" s="1237"/>
      <c r="T14" s="1237"/>
      <c r="U14" s="1237"/>
      <c r="V14" s="1237"/>
      <c r="W14" s="1237"/>
      <c r="X14" s="1237"/>
      <c r="Y14" s="1237"/>
      <c r="Z14" s="1237"/>
      <c r="AA14" s="1237"/>
      <c r="AB14" s="1238"/>
      <c r="AC14" s="1237"/>
      <c r="AD14" s="1238"/>
      <c r="AE14" s="1237"/>
      <c r="AF14" s="1226"/>
      <c r="AG14" s="1214"/>
    </row>
    <row r="15" spans="1:33" ht="12" customHeight="1" x14ac:dyDescent="0.2">
      <c r="A15" s="1209"/>
      <c r="B15" s="1267"/>
      <c r="C15" s="60"/>
      <c r="D15" s="1236"/>
      <c r="E15" s="1237"/>
      <c r="F15" s="1237"/>
      <c r="G15" s="1237"/>
      <c r="H15" s="1237"/>
      <c r="I15" s="1237"/>
      <c r="J15" s="1237"/>
      <c r="K15" s="1237"/>
      <c r="L15" s="1237"/>
      <c r="M15" s="1237"/>
      <c r="N15" s="1237"/>
      <c r="O15" s="1237"/>
      <c r="P15" s="1237"/>
      <c r="Q15" s="1237"/>
      <c r="R15" s="1237"/>
      <c r="S15" s="1237"/>
      <c r="T15" s="1237"/>
      <c r="U15" s="1237"/>
      <c r="V15" s="1237"/>
      <c r="W15" s="1237"/>
      <c r="X15" s="1237"/>
      <c r="Y15" s="1237"/>
      <c r="Z15" s="1237"/>
      <c r="AA15" s="1237"/>
      <c r="AB15" s="1238"/>
      <c r="AC15" s="1237"/>
      <c r="AD15" s="1238"/>
      <c r="AE15" s="1237"/>
      <c r="AF15" s="1226"/>
      <c r="AG15" s="1214"/>
    </row>
    <row r="16" spans="1:33" ht="12" customHeight="1" x14ac:dyDescent="0.2">
      <c r="A16" s="1209"/>
      <c r="B16" s="1267"/>
      <c r="C16" s="60"/>
      <c r="D16" s="1236"/>
      <c r="E16" s="1237"/>
      <c r="F16" s="1237"/>
      <c r="G16" s="1237"/>
      <c r="H16" s="1237"/>
      <c r="I16" s="1237"/>
      <c r="J16" s="1237"/>
      <c r="K16" s="1237"/>
      <c r="L16" s="1237"/>
      <c r="M16" s="1237"/>
      <c r="N16" s="1237"/>
      <c r="O16" s="1237"/>
      <c r="P16" s="1237"/>
      <c r="Q16" s="1237"/>
      <c r="R16" s="1237"/>
      <c r="S16" s="1237"/>
      <c r="T16" s="1237"/>
      <c r="U16" s="1237"/>
      <c r="V16" s="1237"/>
      <c r="W16" s="1237"/>
      <c r="X16" s="1237"/>
      <c r="Y16" s="1237"/>
      <c r="Z16" s="1237"/>
      <c r="AA16" s="1237"/>
      <c r="AB16" s="1238"/>
      <c r="AC16" s="1237"/>
      <c r="AD16" s="1238"/>
      <c r="AE16" s="1237"/>
      <c r="AF16" s="1226"/>
      <c r="AG16" s="1214"/>
    </row>
    <row r="17" spans="1:33" ht="12" customHeight="1" x14ac:dyDescent="0.2">
      <c r="A17" s="1209"/>
      <c r="B17" s="1267"/>
      <c r="C17" s="60"/>
      <c r="D17" s="1236"/>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8"/>
      <c r="AC17" s="1237"/>
      <c r="AD17" s="1238"/>
      <c r="AE17" s="1237"/>
      <c r="AF17" s="1226"/>
      <c r="AG17" s="1214"/>
    </row>
    <row r="18" spans="1:33" ht="12" customHeight="1" x14ac:dyDescent="0.2">
      <c r="A18" s="1209"/>
      <c r="B18" s="1267"/>
      <c r="C18" s="60"/>
      <c r="D18" s="1236"/>
      <c r="E18" s="1237"/>
      <c r="F18" s="1237"/>
      <c r="G18" s="1237"/>
      <c r="H18" s="1237"/>
      <c r="I18" s="1237"/>
      <c r="J18" s="1237"/>
      <c r="K18" s="1237"/>
      <c r="L18" s="1237"/>
      <c r="M18" s="1237"/>
      <c r="N18" s="1237"/>
      <c r="O18" s="1237"/>
      <c r="P18" s="1237"/>
      <c r="Q18" s="1237"/>
      <c r="R18" s="1237"/>
      <c r="S18" s="1237"/>
      <c r="T18" s="1237"/>
      <c r="U18" s="1237"/>
      <c r="V18" s="1237"/>
      <c r="W18" s="1237"/>
      <c r="X18" s="1237"/>
      <c r="Y18" s="1237"/>
      <c r="Z18" s="1237"/>
      <c r="AA18" s="1237"/>
      <c r="AB18" s="1238"/>
      <c r="AC18" s="1237"/>
      <c r="AD18" s="1238"/>
      <c r="AE18" s="1237"/>
      <c r="AF18" s="1226"/>
      <c r="AG18" s="1214"/>
    </row>
    <row r="19" spans="1:33" ht="12" customHeight="1" x14ac:dyDescent="0.2">
      <c r="A19" s="1209"/>
      <c r="B19" s="1267"/>
      <c r="C19" s="60"/>
      <c r="D19" s="1236"/>
      <c r="E19" s="1237"/>
      <c r="F19" s="1237"/>
      <c r="G19" s="1237"/>
      <c r="H19" s="1237"/>
      <c r="I19" s="1237"/>
      <c r="J19" s="1237"/>
      <c r="K19" s="1237"/>
      <c r="L19" s="1237"/>
      <c r="M19" s="1237"/>
      <c r="N19" s="1237"/>
      <c r="O19" s="1237"/>
      <c r="P19" s="1237"/>
      <c r="Q19" s="1237"/>
      <c r="R19" s="1237"/>
      <c r="S19" s="1237"/>
      <c r="T19" s="1237"/>
      <c r="U19" s="1237"/>
      <c r="V19" s="1237"/>
      <c r="W19" s="1237"/>
      <c r="X19" s="1237"/>
      <c r="Y19" s="1237"/>
      <c r="Z19" s="1237"/>
      <c r="AA19" s="1237"/>
      <c r="AB19" s="1238"/>
      <c r="AC19" s="1237"/>
      <c r="AD19" s="1238"/>
      <c r="AE19" s="1237"/>
      <c r="AF19" s="1226"/>
      <c r="AG19" s="1214"/>
    </row>
    <row r="20" spans="1:33" ht="12" customHeight="1" x14ac:dyDescent="0.2">
      <c r="A20" s="1209"/>
      <c r="B20" s="1267"/>
      <c r="C20" s="60"/>
      <c r="D20" s="1236"/>
      <c r="E20" s="1237"/>
      <c r="F20" s="1237"/>
      <c r="G20" s="1237"/>
      <c r="H20" s="1237"/>
      <c r="I20" s="1237"/>
      <c r="J20" s="1237"/>
      <c r="K20" s="1237"/>
      <c r="L20" s="1237"/>
      <c r="M20" s="1237"/>
      <c r="N20" s="1237"/>
      <c r="O20" s="1237"/>
      <c r="P20" s="1237"/>
      <c r="Q20" s="1237"/>
      <c r="R20" s="1237"/>
      <c r="S20" s="1237"/>
      <c r="T20" s="1237"/>
      <c r="U20" s="1237"/>
      <c r="V20" s="1237"/>
      <c r="W20" s="1237"/>
      <c r="X20" s="1237"/>
      <c r="Y20" s="1237"/>
      <c r="Z20" s="1237"/>
      <c r="AA20" s="1237"/>
      <c r="AB20" s="1238"/>
      <c r="AC20" s="1237"/>
      <c r="AD20" s="1238"/>
      <c r="AE20" s="1237"/>
      <c r="AF20" s="1226"/>
      <c r="AG20" s="1214"/>
    </row>
    <row r="21" spans="1:33" ht="12" customHeight="1" x14ac:dyDescent="0.2">
      <c r="A21" s="1209"/>
      <c r="B21" s="1267"/>
      <c r="C21" s="60"/>
      <c r="D21" s="1236"/>
      <c r="E21" s="1237"/>
      <c r="F21" s="1237"/>
      <c r="G21" s="1237"/>
      <c r="H21" s="1237"/>
      <c r="I21" s="1237"/>
      <c r="J21" s="1237"/>
      <c r="K21" s="1237"/>
      <c r="L21" s="1237"/>
      <c r="M21" s="1237"/>
      <c r="N21" s="1237"/>
      <c r="O21" s="1237"/>
      <c r="P21" s="1237"/>
      <c r="Q21" s="1237"/>
      <c r="R21" s="1237"/>
      <c r="S21" s="1237"/>
      <c r="T21" s="1237"/>
      <c r="U21" s="1237"/>
      <c r="V21" s="1237"/>
      <c r="W21" s="1237"/>
      <c r="X21" s="1237"/>
      <c r="Y21" s="1237"/>
      <c r="Z21" s="1237"/>
      <c r="AA21" s="1237"/>
      <c r="AB21" s="1238"/>
      <c r="AC21" s="1237"/>
      <c r="AD21" s="1238"/>
      <c r="AE21" s="1237"/>
      <c r="AF21" s="1226"/>
      <c r="AG21" s="1214"/>
    </row>
    <row r="22" spans="1:33" ht="12" customHeight="1" x14ac:dyDescent="0.2">
      <c r="A22" s="1209"/>
      <c r="B22" s="1267"/>
      <c r="C22" s="60"/>
      <c r="D22" s="1236"/>
      <c r="E22" s="1237"/>
      <c r="F22" s="1237"/>
      <c r="G22" s="1237"/>
      <c r="H22" s="1237"/>
      <c r="I22" s="1237"/>
      <c r="J22" s="1237"/>
      <c r="K22" s="1237"/>
      <c r="L22" s="1237"/>
      <c r="M22" s="1237"/>
      <c r="N22" s="1237"/>
      <c r="O22" s="1237"/>
      <c r="P22" s="1237"/>
      <c r="Q22" s="1237"/>
      <c r="R22" s="1237"/>
      <c r="S22" s="1237"/>
      <c r="T22" s="1237"/>
      <c r="U22" s="1237"/>
      <c r="V22" s="1237"/>
      <c r="W22" s="1237"/>
      <c r="X22" s="1237"/>
      <c r="Y22" s="1237"/>
      <c r="Z22" s="1237"/>
      <c r="AA22" s="1237"/>
      <c r="AB22" s="1238"/>
      <c r="AC22" s="1237"/>
      <c r="AD22" s="1238"/>
      <c r="AE22" s="1237"/>
      <c r="AF22" s="1226"/>
      <c r="AG22" s="1214"/>
    </row>
    <row r="23" spans="1:33" ht="12" customHeight="1" x14ac:dyDescent="0.2">
      <c r="A23" s="1209"/>
      <c r="B23" s="1267"/>
      <c r="C23" s="60"/>
      <c r="D23" s="1236"/>
      <c r="E23" s="1237"/>
      <c r="F23" s="1237"/>
      <c r="G23" s="1237"/>
      <c r="H23" s="1237"/>
      <c r="I23" s="1237"/>
      <c r="J23" s="1237"/>
      <c r="K23" s="1237"/>
      <c r="L23" s="1237"/>
      <c r="M23" s="1237"/>
      <c r="N23" s="1237"/>
      <c r="O23" s="1237"/>
      <c r="P23" s="1237"/>
      <c r="Q23" s="1237"/>
      <c r="R23" s="1237"/>
      <c r="S23" s="1237"/>
      <c r="T23" s="1237"/>
      <c r="U23" s="1237"/>
      <c r="V23" s="1237"/>
      <c r="W23" s="1237"/>
      <c r="X23" s="1237"/>
      <c r="Y23" s="1237"/>
      <c r="Z23" s="1237"/>
      <c r="AA23" s="1237"/>
      <c r="AB23" s="1238"/>
      <c r="AC23" s="1237"/>
      <c r="AD23" s="1238"/>
      <c r="AE23" s="1237"/>
      <c r="AF23" s="1226"/>
      <c r="AG23" s="1214"/>
    </row>
    <row r="24" spans="1:33" ht="12" customHeight="1" x14ac:dyDescent="0.2">
      <c r="A24" s="1209"/>
      <c r="B24" s="1267"/>
      <c r="C24" s="60"/>
      <c r="D24" s="1236"/>
      <c r="E24" s="1237"/>
      <c r="F24" s="1237"/>
      <c r="G24" s="1237"/>
      <c r="H24" s="1237"/>
      <c r="I24" s="1237"/>
      <c r="J24" s="1237"/>
      <c r="K24" s="1237"/>
      <c r="L24" s="1237"/>
      <c r="M24" s="1237"/>
      <c r="N24" s="1237"/>
      <c r="O24" s="1237"/>
      <c r="P24" s="1237"/>
      <c r="Q24" s="1237"/>
      <c r="R24" s="1237"/>
      <c r="S24" s="1237"/>
      <c r="T24" s="1237"/>
      <c r="U24" s="1237"/>
      <c r="V24" s="1237"/>
      <c r="W24" s="1237"/>
      <c r="X24" s="1237"/>
      <c r="Y24" s="1237"/>
      <c r="Z24" s="1237"/>
      <c r="AA24" s="1237"/>
      <c r="AB24" s="1238"/>
      <c r="AC24" s="1237"/>
      <c r="AD24" s="1238"/>
      <c r="AE24" s="1237"/>
      <c r="AF24" s="1226"/>
      <c r="AG24" s="1214"/>
    </row>
    <row r="25" spans="1:33" ht="12" customHeight="1" x14ac:dyDescent="0.2">
      <c r="A25" s="1209"/>
      <c r="B25" s="1267"/>
      <c r="C25" s="60"/>
      <c r="D25" s="1236"/>
      <c r="E25" s="1237"/>
      <c r="F25" s="1237"/>
      <c r="G25" s="1237"/>
      <c r="H25" s="1237"/>
      <c r="I25" s="1237"/>
      <c r="J25" s="1237"/>
      <c r="K25" s="1237"/>
      <c r="L25" s="1237"/>
      <c r="M25" s="1237"/>
      <c r="N25" s="1237"/>
      <c r="O25" s="1237"/>
      <c r="P25" s="1237"/>
      <c r="Q25" s="1237"/>
      <c r="R25" s="1237"/>
      <c r="S25" s="1237"/>
      <c r="T25" s="1237"/>
      <c r="U25" s="1237"/>
      <c r="V25" s="1237"/>
      <c r="W25" s="1237"/>
      <c r="X25" s="1237"/>
      <c r="Y25" s="1237"/>
      <c r="Z25" s="1237"/>
      <c r="AA25" s="1237"/>
      <c r="AB25" s="1238"/>
      <c r="AC25" s="1237"/>
      <c r="AD25" s="1238"/>
      <c r="AE25" s="1237"/>
      <c r="AF25" s="1226"/>
      <c r="AG25" s="1214"/>
    </row>
    <row r="26" spans="1:33" ht="12" customHeight="1" x14ac:dyDescent="0.2">
      <c r="A26" s="1209"/>
      <c r="B26" s="1267"/>
      <c r="C26" s="60"/>
      <c r="D26" s="1236"/>
      <c r="E26" s="1237"/>
      <c r="F26" s="1237"/>
      <c r="G26" s="1237"/>
      <c r="H26" s="1237"/>
      <c r="I26" s="1237"/>
      <c r="J26" s="1237"/>
      <c r="K26" s="1237"/>
      <c r="L26" s="1237"/>
      <c r="M26" s="1237"/>
      <c r="N26" s="1237"/>
      <c r="O26" s="1237"/>
      <c r="P26" s="1237"/>
      <c r="Q26" s="1237"/>
      <c r="R26" s="1237"/>
      <c r="S26" s="1237"/>
      <c r="T26" s="1237"/>
      <c r="U26" s="1237"/>
      <c r="V26" s="1237"/>
      <c r="W26" s="1237"/>
      <c r="X26" s="1237"/>
      <c r="Y26" s="1237"/>
      <c r="Z26" s="1237"/>
      <c r="AA26" s="1237"/>
      <c r="AB26" s="1238"/>
      <c r="AC26" s="1237"/>
      <c r="AD26" s="1238"/>
      <c r="AE26" s="1237"/>
      <c r="AF26" s="1226"/>
      <c r="AG26" s="1214"/>
    </row>
    <row r="27" spans="1:33" ht="12" customHeight="1" x14ac:dyDescent="0.2">
      <c r="A27" s="1209"/>
      <c r="B27" s="1267"/>
      <c r="C27" s="60"/>
      <c r="D27" s="1236"/>
      <c r="E27" s="1237"/>
      <c r="F27" s="1237"/>
      <c r="G27" s="1237"/>
      <c r="H27" s="1237"/>
      <c r="I27" s="1237"/>
      <c r="J27" s="1237"/>
      <c r="K27" s="1237"/>
      <c r="L27" s="1237"/>
      <c r="M27" s="1237"/>
      <c r="N27" s="1237"/>
      <c r="O27" s="1237"/>
      <c r="P27" s="1237"/>
      <c r="Q27" s="1237"/>
      <c r="R27" s="1237"/>
      <c r="S27" s="1237"/>
      <c r="T27" s="1237"/>
      <c r="U27" s="1237"/>
      <c r="V27" s="1237"/>
      <c r="W27" s="1237"/>
      <c r="X27" s="1237"/>
      <c r="Y27" s="1237"/>
      <c r="Z27" s="1237"/>
      <c r="AA27" s="1237"/>
      <c r="AB27" s="1238"/>
      <c r="AC27" s="1237"/>
      <c r="AD27" s="1238"/>
      <c r="AE27" s="1237"/>
      <c r="AF27" s="1226"/>
      <c r="AG27" s="1214"/>
    </row>
    <row r="28" spans="1:33" ht="12" customHeight="1" x14ac:dyDescent="0.2">
      <c r="A28" s="1209"/>
      <c r="B28" s="1267"/>
      <c r="C28" s="60"/>
      <c r="D28" s="1236"/>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8"/>
      <c r="AC28" s="1237"/>
      <c r="AD28" s="1238"/>
      <c r="AE28" s="1237"/>
      <c r="AF28" s="1226"/>
      <c r="AG28" s="1214"/>
    </row>
    <row r="29" spans="1:33" ht="12" customHeight="1" x14ac:dyDescent="0.2">
      <c r="A29" s="1209"/>
      <c r="B29" s="1267"/>
      <c r="C29" s="60"/>
      <c r="D29" s="1236"/>
      <c r="E29" s="1237"/>
      <c r="F29" s="1237"/>
      <c r="G29" s="1237"/>
      <c r="H29" s="1237"/>
      <c r="I29" s="1237"/>
      <c r="J29" s="1237"/>
      <c r="K29" s="1237"/>
      <c r="L29" s="1237"/>
      <c r="M29" s="1237"/>
      <c r="N29" s="1237"/>
      <c r="O29" s="1237"/>
      <c r="P29" s="1237"/>
      <c r="Q29" s="1237"/>
      <c r="R29" s="1237"/>
      <c r="S29" s="1237"/>
      <c r="T29" s="1237"/>
      <c r="U29" s="1237"/>
      <c r="V29" s="1237"/>
      <c r="W29" s="1237"/>
      <c r="X29" s="1237"/>
      <c r="Y29" s="1237"/>
      <c r="Z29" s="1237"/>
      <c r="AA29" s="1237"/>
      <c r="AB29" s="1238"/>
      <c r="AC29" s="1237"/>
      <c r="AD29" s="1238"/>
      <c r="AE29" s="1237"/>
      <c r="AF29" s="1226"/>
      <c r="AG29" s="1214"/>
    </row>
    <row r="30" spans="1:33" ht="12" customHeight="1" x14ac:dyDescent="0.2">
      <c r="A30" s="1209"/>
      <c r="B30" s="1267"/>
      <c r="C30" s="60"/>
      <c r="D30" s="1236"/>
      <c r="E30" s="1237"/>
      <c r="F30" s="1237"/>
      <c r="G30" s="1237"/>
      <c r="H30" s="1237"/>
      <c r="I30" s="1237"/>
      <c r="J30" s="1237"/>
      <c r="K30" s="1237"/>
      <c r="L30" s="1237"/>
      <c r="M30" s="1237"/>
      <c r="N30" s="1237"/>
      <c r="O30" s="1237"/>
      <c r="P30" s="1237"/>
      <c r="Q30" s="1237"/>
      <c r="R30" s="1237"/>
      <c r="S30" s="1237"/>
      <c r="T30" s="1237"/>
      <c r="U30" s="1237"/>
      <c r="V30" s="1237"/>
      <c r="W30" s="1237"/>
      <c r="X30" s="1237"/>
      <c r="Y30" s="1237"/>
      <c r="Z30" s="1237"/>
      <c r="AA30" s="1237"/>
      <c r="AB30" s="1238"/>
      <c r="AC30" s="1237"/>
      <c r="AD30" s="1238"/>
      <c r="AE30" s="1237"/>
      <c r="AF30" s="1226"/>
      <c r="AG30" s="1214"/>
    </row>
    <row r="31" spans="1:33" x14ac:dyDescent="0.2">
      <c r="A31" s="1209"/>
      <c r="B31" s="1267"/>
      <c r="C31" s="60"/>
      <c r="D31" s="1236"/>
      <c r="E31" s="1236"/>
      <c r="F31" s="1236"/>
      <c r="G31" s="1236"/>
      <c r="H31" s="1236"/>
      <c r="I31" s="1236"/>
      <c r="J31" s="1236"/>
      <c r="K31" s="1236"/>
      <c r="L31" s="1236"/>
      <c r="M31" s="1236"/>
      <c r="N31" s="1236"/>
      <c r="O31" s="1236"/>
      <c r="P31" s="1236"/>
      <c r="Q31" s="1236"/>
      <c r="R31" s="11"/>
      <c r="S31" s="11"/>
      <c r="T31" s="11"/>
      <c r="U31" s="11"/>
      <c r="V31" s="18"/>
      <c r="W31" s="11"/>
      <c r="X31" s="11"/>
      <c r="Y31" s="11"/>
      <c r="Z31" s="11"/>
      <c r="AA31" s="11"/>
      <c r="AB31" s="11"/>
      <c r="AC31" s="11"/>
      <c r="AD31" s="11"/>
      <c r="AE31" s="11"/>
      <c r="AF31" s="1226"/>
      <c r="AG31" s="1214"/>
    </row>
    <row r="32" spans="1:33" x14ac:dyDescent="0.2">
      <c r="A32" s="1209"/>
      <c r="B32" s="1267"/>
      <c r="C32" s="54"/>
      <c r="D32" s="1236"/>
      <c r="E32" s="1236"/>
      <c r="F32" s="1236"/>
      <c r="G32" s="1236"/>
      <c r="H32" s="1236"/>
      <c r="I32" s="1236"/>
      <c r="J32" s="1236"/>
      <c r="K32" s="1236"/>
      <c r="L32" s="1236"/>
      <c r="M32" s="1236"/>
      <c r="N32" s="1236"/>
      <c r="O32" s="1236"/>
      <c r="P32" s="1236"/>
      <c r="Q32" s="1236"/>
      <c r="R32" s="11"/>
      <c r="S32" s="11"/>
      <c r="T32" s="11"/>
      <c r="U32" s="11"/>
      <c r="V32" s="18"/>
      <c r="W32" s="11"/>
      <c r="X32" s="11"/>
      <c r="Y32" s="11"/>
      <c r="Z32" s="11"/>
      <c r="AA32" s="11"/>
      <c r="AB32" s="11"/>
      <c r="AC32" s="11"/>
      <c r="AD32" s="11"/>
      <c r="AE32" s="11"/>
      <c r="AF32" s="1226"/>
      <c r="AG32" s="1214"/>
    </row>
    <row r="33" spans="1:33" x14ac:dyDescent="0.2">
      <c r="A33" s="1209"/>
      <c r="B33" s="1267"/>
      <c r="C33" s="1239"/>
      <c r="D33" s="1239"/>
      <c r="E33" s="1239"/>
      <c r="F33" s="1239"/>
      <c r="G33" s="1239"/>
      <c r="H33" s="1239"/>
      <c r="I33" s="1239"/>
      <c r="J33" s="1236"/>
      <c r="K33" s="1236"/>
      <c r="L33" s="1236"/>
      <c r="M33" s="1236"/>
      <c r="N33" s="1236"/>
      <c r="O33" s="1236"/>
      <c r="P33" s="1236"/>
      <c r="Q33" s="1236"/>
      <c r="R33" s="11"/>
      <c r="S33" s="11"/>
      <c r="T33" s="11"/>
      <c r="U33" s="11"/>
      <c r="V33" s="18"/>
      <c r="W33" s="11"/>
      <c r="X33" s="11"/>
      <c r="Y33" s="11"/>
      <c r="Z33" s="11"/>
      <c r="AA33" s="11"/>
      <c r="AB33" s="11"/>
      <c r="AC33" s="11"/>
      <c r="AD33" s="11"/>
      <c r="AE33" s="11"/>
      <c r="AF33" s="1226"/>
      <c r="AG33" s="1214"/>
    </row>
    <row r="34" spans="1:33" ht="12.75" customHeight="1" x14ac:dyDescent="0.2">
      <c r="A34" s="1209"/>
      <c r="B34" s="1267"/>
      <c r="C34" s="60"/>
      <c r="D34" s="1236"/>
      <c r="E34" s="1236"/>
      <c r="F34" s="1236"/>
      <c r="G34" s="1236"/>
      <c r="H34" s="1236"/>
      <c r="I34" s="1236"/>
      <c r="J34" s="1236"/>
      <c r="K34" s="1236"/>
      <c r="L34" s="1236"/>
      <c r="M34" s="1236"/>
      <c r="N34" s="1236"/>
      <c r="O34" s="1236"/>
      <c r="P34" s="1236"/>
      <c r="Q34" s="1236"/>
      <c r="R34" s="11"/>
      <c r="S34" s="11"/>
      <c r="T34" s="11"/>
      <c r="U34" s="11"/>
      <c r="V34" s="18"/>
      <c r="W34" s="11"/>
      <c r="X34" s="11"/>
      <c r="Y34" s="11"/>
      <c r="Z34" s="11"/>
      <c r="AA34" s="11"/>
      <c r="AB34" s="11"/>
      <c r="AC34" s="11"/>
      <c r="AD34" s="11"/>
      <c r="AE34" s="11"/>
      <c r="AF34" s="1226"/>
      <c r="AG34" s="1214"/>
    </row>
    <row r="35" spans="1:33" ht="12.75" customHeight="1" x14ac:dyDescent="0.2">
      <c r="A35" s="1209"/>
      <c r="B35" s="1267"/>
      <c r="C35" s="60"/>
      <c r="D35" s="1236"/>
      <c r="E35" s="1236"/>
      <c r="F35" s="1236"/>
      <c r="G35" s="1236"/>
      <c r="H35" s="1236"/>
      <c r="I35" s="1236"/>
      <c r="J35" s="1236"/>
      <c r="K35" s="1236"/>
      <c r="L35" s="1236"/>
      <c r="M35" s="1236"/>
      <c r="N35" s="1236"/>
      <c r="O35" s="1236"/>
      <c r="P35" s="1236"/>
      <c r="Q35" s="1236"/>
      <c r="R35" s="11"/>
      <c r="S35" s="11"/>
      <c r="T35" s="11"/>
      <c r="U35" s="11"/>
      <c r="V35" s="18"/>
      <c r="W35" s="11"/>
      <c r="X35" s="11"/>
      <c r="Y35" s="11"/>
      <c r="Z35" s="11"/>
      <c r="AA35" s="11"/>
      <c r="AB35" s="11"/>
      <c r="AC35" s="11"/>
      <c r="AD35" s="11"/>
      <c r="AE35" s="11"/>
      <c r="AF35" s="1226"/>
      <c r="AG35" s="1214"/>
    </row>
    <row r="36" spans="1:33" ht="15.75" customHeight="1" x14ac:dyDescent="0.2">
      <c r="A36" s="1209"/>
      <c r="B36" s="1267"/>
      <c r="C36" s="60"/>
      <c r="D36" s="1236"/>
      <c r="E36" s="1236"/>
      <c r="F36" s="1236"/>
      <c r="G36" s="1236"/>
      <c r="H36" s="1236"/>
      <c r="I36" s="1236"/>
      <c r="J36" s="1236"/>
      <c r="K36" s="1236"/>
      <c r="L36" s="1236"/>
      <c r="M36" s="1236"/>
      <c r="N36" s="1236"/>
      <c r="O36" s="1236"/>
      <c r="P36" s="1236"/>
      <c r="Q36" s="1236"/>
      <c r="R36" s="11"/>
      <c r="S36" s="11"/>
      <c r="T36" s="11"/>
      <c r="U36" s="11"/>
      <c r="V36" s="18"/>
      <c r="W36" s="11"/>
      <c r="X36" s="11"/>
      <c r="Y36" s="11"/>
      <c r="Z36" s="11"/>
      <c r="AA36" s="11"/>
      <c r="AB36" s="11"/>
      <c r="AC36" s="11"/>
      <c r="AD36" s="11"/>
      <c r="AE36" s="11"/>
      <c r="AF36" s="1226"/>
      <c r="AG36" s="1214"/>
    </row>
    <row r="37" spans="1:33" ht="20.25" customHeight="1" x14ac:dyDescent="0.2">
      <c r="A37" s="1209"/>
      <c r="B37" s="1267"/>
      <c r="C37" s="60"/>
      <c r="D37" s="1236"/>
      <c r="E37" s="1236"/>
      <c r="F37" s="1236"/>
      <c r="G37" s="1236"/>
      <c r="H37" s="1236"/>
      <c r="I37" s="1236"/>
      <c r="J37" s="1236"/>
      <c r="K37" s="1236"/>
      <c r="L37" s="1236"/>
      <c r="M37" s="1236"/>
      <c r="N37" s="1236"/>
      <c r="O37" s="1236"/>
      <c r="P37" s="1236"/>
      <c r="Q37" s="1236"/>
      <c r="R37" s="11"/>
      <c r="S37" s="11"/>
      <c r="T37" s="11"/>
      <c r="U37" s="11"/>
      <c r="V37" s="18"/>
      <c r="W37" s="11"/>
      <c r="X37" s="11"/>
      <c r="Y37" s="11"/>
      <c r="Z37" s="11"/>
      <c r="AA37" s="11"/>
      <c r="AB37" s="11"/>
      <c r="AC37" s="11"/>
      <c r="AD37" s="11"/>
      <c r="AE37" s="11"/>
      <c r="AF37" s="1226"/>
      <c r="AG37" s="1214"/>
    </row>
    <row r="38" spans="1:33" ht="15.75" customHeight="1" x14ac:dyDescent="0.2">
      <c r="A38" s="1209"/>
      <c r="B38" s="1267"/>
      <c r="C38" s="60"/>
      <c r="D38" s="1236"/>
      <c r="E38" s="1236"/>
      <c r="F38" s="1236"/>
      <c r="G38" s="1236"/>
      <c r="H38" s="1236"/>
      <c r="I38" s="1236"/>
      <c r="J38" s="1236"/>
      <c r="K38" s="1236"/>
      <c r="L38" s="1236"/>
      <c r="M38" s="1236"/>
      <c r="N38" s="1236"/>
      <c r="O38" s="1236"/>
      <c r="P38" s="1236"/>
      <c r="Q38" s="1236"/>
      <c r="R38" s="11"/>
      <c r="S38" s="11"/>
      <c r="T38" s="11"/>
      <c r="U38" s="11"/>
      <c r="V38" s="18"/>
      <c r="W38" s="11"/>
      <c r="X38" s="11"/>
      <c r="Y38" s="11"/>
      <c r="Z38" s="11"/>
      <c r="AA38" s="11"/>
      <c r="AB38" s="11"/>
      <c r="AC38" s="11"/>
      <c r="AD38" s="11"/>
      <c r="AE38" s="11"/>
      <c r="AF38" s="1226"/>
      <c r="AG38" s="1214"/>
    </row>
    <row r="39" spans="1:33" ht="12.75" customHeight="1" x14ac:dyDescent="0.2">
      <c r="A39" s="1209"/>
      <c r="B39" s="1267"/>
      <c r="C39" s="60"/>
      <c r="D39" s="1236"/>
      <c r="E39" s="1236"/>
      <c r="F39" s="1236"/>
      <c r="G39" s="1236"/>
      <c r="H39" s="1236"/>
      <c r="I39" s="1236"/>
      <c r="J39" s="1236"/>
      <c r="K39" s="1236"/>
      <c r="L39" s="1236"/>
      <c r="M39" s="1236"/>
      <c r="N39" s="1236"/>
      <c r="O39" s="1236"/>
      <c r="P39" s="1236"/>
      <c r="Q39" s="1236"/>
      <c r="R39" s="11"/>
      <c r="S39" s="11"/>
      <c r="T39" s="11"/>
      <c r="U39" s="11"/>
      <c r="V39" s="18"/>
      <c r="W39" s="11"/>
      <c r="X39" s="11"/>
      <c r="Y39" s="11"/>
      <c r="Z39" s="11"/>
      <c r="AA39" s="11"/>
      <c r="AB39" s="11"/>
      <c r="AC39" s="11"/>
      <c r="AD39" s="11"/>
      <c r="AE39" s="11"/>
      <c r="AF39" s="1226"/>
      <c r="AG39" s="1214"/>
    </row>
    <row r="40" spans="1:33" ht="12" customHeight="1" x14ac:dyDescent="0.2">
      <c r="A40" s="1209"/>
      <c r="B40" s="1267"/>
      <c r="C40" s="60"/>
      <c r="D40" s="1236"/>
      <c r="E40" s="1236"/>
      <c r="F40" s="1236"/>
      <c r="G40" s="1236"/>
      <c r="H40" s="1236"/>
      <c r="I40" s="1236"/>
      <c r="J40" s="1236"/>
      <c r="K40" s="1236"/>
      <c r="L40" s="1236"/>
      <c r="M40" s="1236"/>
      <c r="N40" s="1236"/>
      <c r="O40" s="1236"/>
      <c r="P40" s="1236"/>
      <c r="Q40" s="1236"/>
      <c r="R40" s="11"/>
      <c r="S40" s="11"/>
      <c r="T40" s="11"/>
      <c r="U40" s="11"/>
      <c r="V40" s="18"/>
      <c r="W40" s="11"/>
      <c r="X40" s="11"/>
      <c r="Y40" s="11"/>
      <c r="Z40" s="11"/>
      <c r="AA40" s="11"/>
      <c r="AB40" s="11"/>
      <c r="AC40" s="11"/>
      <c r="AD40" s="11"/>
      <c r="AE40" s="11"/>
      <c r="AF40" s="1226"/>
      <c r="AG40" s="1214"/>
    </row>
    <row r="41" spans="1:33" ht="12.75" customHeight="1" x14ac:dyDescent="0.2">
      <c r="A41" s="1209"/>
      <c r="B41" s="1267"/>
      <c r="C41" s="60"/>
      <c r="D41" s="1236"/>
      <c r="E41" s="1236"/>
      <c r="F41" s="1236"/>
      <c r="G41" s="1236"/>
      <c r="H41" s="1236"/>
      <c r="I41" s="1236"/>
      <c r="J41" s="1236"/>
      <c r="K41" s="1236"/>
      <c r="L41" s="1236"/>
      <c r="M41" s="1236"/>
      <c r="N41" s="1236"/>
      <c r="O41" s="1236"/>
      <c r="P41" s="1236"/>
      <c r="Q41" s="1236"/>
      <c r="R41" s="11"/>
      <c r="S41" s="11"/>
      <c r="T41" s="11"/>
      <c r="U41" s="11"/>
      <c r="V41" s="18"/>
      <c r="W41" s="11"/>
      <c r="X41" s="11"/>
      <c r="Y41" s="11"/>
      <c r="Z41" s="11"/>
      <c r="AA41" s="11"/>
      <c r="AB41" s="11"/>
      <c r="AC41" s="11"/>
      <c r="AD41" s="11"/>
      <c r="AE41" s="11"/>
      <c r="AF41" s="1226"/>
      <c r="AG41" s="1214"/>
    </row>
    <row r="42" spans="1:33" ht="12.75" customHeight="1" x14ac:dyDescent="0.2">
      <c r="A42" s="1209"/>
      <c r="B42" s="1267"/>
      <c r="C42" s="60"/>
      <c r="D42" s="1236"/>
      <c r="E42" s="1236"/>
      <c r="F42" s="1236"/>
      <c r="G42" s="1236"/>
      <c r="H42" s="1236"/>
      <c r="I42" s="1236"/>
      <c r="J42" s="1236"/>
      <c r="K42" s="1236"/>
      <c r="L42" s="1236"/>
      <c r="M42" s="1236"/>
      <c r="N42" s="1236"/>
      <c r="O42" s="1236"/>
      <c r="P42" s="1236"/>
      <c r="Q42" s="1236"/>
      <c r="R42" s="11"/>
      <c r="S42" s="11"/>
      <c r="T42" s="11"/>
      <c r="U42" s="11"/>
      <c r="V42" s="18"/>
      <c r="W42" s="11"/>
      <c r="X42" s="11"/>
      <c r="Y42" s="11"/>
      <c r="Z42" s="11"/>
      <c r="AA42" s="11"/>
      <c r="AB42" s="11"/>
      <c r="AC42" s="11"/>
      <c r="AD42" s="11"/>
      <c r="AE42" s="11"/>
      <c r="AF42" s="1226"/>
      <c r="AG42" s="1214"/>
    </row>
    <row r="43" spans="1:33" ht="9" customHeight="1" x14ac:dyDescent="0.2">
      <c r="A43" s="1209"/>
      <c r="B43" s="1267"/>
      <c r="C43" s="60"/>
      <c r="D43" s="1236"/>
      <c r="E43" s="1236"/>
      <c r="F43" s="1236"/>
      <c r="G43" s="1236"/>
      <c r="H43" s="1236"/>
      <c r="I43" s="1236"/>
      <c r="J43" s="1236"/>
      <c r="K43" s="1236"/>
      <c r="L43" s="1236"/>
      <c r="M43" s="1236"/>
      <c r="N43" s="1236"/>
      <c r="O43" s="1236"/>
      <c r="P43" s="1236"/>
      <c r="Q43" s="1236"/>
      <c r="R43" s="11"/>
      <c r="S43" s="11"/>
      <c r="T43" s="11"/>
      <c r="U43" s="11"/>
      <c r="V43" s="18"/>
      <c r="W43" s="11"/>
      <c r="X43" s="11"/>
      <c r="Y43" s="11"/>
      <c r="Z43" s="11"/>
      <c r="AA43" s="11"/>
      <c r="AB43" s="11"/>
      <c r="AC43" s="11"/>
      <c r="AD43" s="11"/>
      <c r="AE43" s="11"/>
      <c r="AF43" s="1226"/>
      <c r="AG43" s="1214"/>
    </row>
    <row r="44" spans="1:33" ht="19.5" customHeight="1" x14ac:dyDescent="0.2">
      <c r="A44" s="1209"/>
      <c r="B44" s="1267"/>
      <c r="C44" s="1214"/>
      <c r="D44" s="1214"/>
      <c r="E44" s="1214"/>
      <c r="F44" s="1214"/>
      <c r="G44" s="1214"/>
      <c r="H44" s="1214"/>
      <c r="I44" s="1214"/>
      <c r="J44" s="1214"/>
      <c r="K44" s="1214"/>
      <c r="L44" s="1214"/>
      <c r="M44" s="1214"/>
      <c r="N44" s="1214"/>
      <c r="O44" s="1214"/>
      <c r="P44" s="1214"/>
      <c r="Q44" s="1214"/>
      <c r="R44" s="1240"/>
      <c r="S44" s="1240"/>
      <c r="T44" s="1214"/>
      <c r="U44" s="1214"/>
      <c r="V44" s="1214"/>
      <c r="W44" s="1214"/>
      <c r="X44" s="1214"/>
      <c r="Y44" s="1214"/>
      <c r="Z44" s="1214"/>
      <c r="AA44" s="1214"/>
      <c r="AB44" s="1217"/>
      <c r="AC44" s="1214"/>
      <c r="AD44" s="1217"/>
      <c r="AE44" s="1214"/>
      <c r="AF44" s="1226"/>
      <c r="AG44" s="1214"/>
    </row>
    <row r="45" spans="1:33" ht="13.5" customHeight="1" x14ac:dyDescent="0.2">
      <c r="A45" s="1209"/>
      <c r="B45" s="1267"/>
      <c r="C45" s="1220"/>
      <c r="D45" s="1221"/>
      <c r="E45" s="1221"/>
      <c r="F45" s="1221"/>
      <c r="G45" s="1221"/>
      <c r="H45" s="1221"/>
      <c r="I45" s="1221"/>
      <c r="J45" s="1221"/>
      <c r="K45" s="1221"/>
      <c r="L45" s="1221"/>
      <c r="M45" s="1221"/>
      <c r="N45" s="1221"/>
      <c r="O45" s="1221"/>
      <c r="P45" s="1221"/>
      <c r="Q45" s="1221"/>
      <c r="R45" s="1222"/>
      <c r="S45" s="1222"/>
      <c r="T45" s="1222"/>
      <c r="U45" s="1222"/>
      <c r="V45" s="1222"/>
      <c r="W45" s="1222"/>
      <c r="X45" s="1222"/>
      <c r="Y45" s="1222"/>
      <c r="Z45" s="1222"/>
      <c r="AA45" s="1222"/>
      <c r="AB45" s="1222"/>
      <c r="AC45" s="1222"/>
      <c r="AD45" s="1222"/>
      <c r="AE45" s="1222"/>
      <c r="AF45" s="1226"/>
      <c r="AG45" s="1214"/>
    </row>
    <row r="46" spans="1:33" ht="3.75" customHeight="1" x14ac:dyDescent="0.2">
      <c r="A46" s="1209"/>
      <c r="B46" s="1267"/>
      <c r="C46" s="1225"/>
      <c r="D46" s="1225"/>
      <c r="E46" s="1225"/>
      <c r="F46" s="1225"/>
      <c r="G46" s="1225"/>
      <c r="H46" s="1225"/>
      <c r="I46" s="1225"/>
      <c r="J46" s="1225"/>
      <c r="K46" s="1225"/>
      <c r="L46" s="1225"/>
      <c r="M46" s="1225"/>
      <c r="N46" s="1225"/>
      <c r="O46" s="1225"/>
      <c r="P46" s="1225"/>
      <c r="Q46" s="1225"/>
      <c r="R46" s="1226"/>
      <c r="S46" s="1226"/>
      <c r="T46" s="1226"/>
      <c r="U46" s="1226"/>
      <c r="V46" s="1226"/>
      <c r="W46" s="1226"/>
      <c r="X46" s="1226"/>
      <c r="Y46" s="1226"/>
      <c r="Z46" s="1226"/>
      <c r="AA46" s="1226"/>
      <c r="AB46" s="1226"/>
      <c r="AC46" s="1226"/>
      <c r="AD46" s="1226"/>
      <c r="AE46" s="1226"/>
      <c r="AF46" s="1226"/>
      <c r="AG46" s="1214"/>
    </row>
    <row r="47" spans="1:33" ht="11.25" customHeight="1" x14ac:dyDescent="0.2">
      <c r="A47" s="1209"/>
      <c r="B47" s="1267"/>
      <c r="C47" s="1225"/>
      <c r="D47" s="1225"/>
      <c r="E47" s="1228"/>
      <c r="F47" s="2273"/>
      <c r="G47" s="2273"/>
      <c r="H47" s="2273"/>
      <c r="I47" s="2273"/>
      <c r="J47" s="2273"/>
      <c r="K47" s="2273"/>
      <c r="L47" s="2273"/>
      <c r="M47" s="2273"/>
      <c r="N47" s="2273"/>
      <c r="O47" s="2273"/>
      <c r="P47" s="2273"/>
      <c r="Q47" s="2273"/>
      <c r="R47" s="2273"/>
      <c r="S47" s="2273"/>
      <c r="T47" s="2273"/>
      <c r="U47" s="2273"/>
      <c r="V47" s="2273"/>
      <c r="W47" s="1228"/>
      <c r="X47" s="2273"/>
      <c r="Y47" s="2273"/>
      <c r="Z47" s="2273"/>
      <c r="AA47" s="2273"/>
      <c r="AB47" s="2273"/>
      <c r="AC47" s="2273"/>
      <c r="AD47" s="2273"/>
      <c r="AE47" s="1228"/>
      <c r="AF47" s="1214"/>
      <c r="AG47" s="1214"/>
    </row>
    <row r="48" spans="1:33" ht="12.75" customHeight="1" x14ac:dyDescent="0.2">
      <c r="A48" s="1209"/>
      <c r="B48" s="1267"/>
      <c r="C48" s="1225"/>
      <c r="D48" s="1225"/>
      <c r="E48" s="1228"/>
      <c r="F48" s="1228"/>
      <c r="G48" s="1228"/>
      <c r="H48" s="1228"/>
      <c r="I48" s="1228"/>
      <c r="J48" s="1228"/>
      <c r="K48" s="1228"/>
      <c r="L48" s="1228"/>
      <c r="M48" s="1228"/>
      <c r="N48" s="1228"/>
      <c r="O48" s="1228"/>
      <c r="P48" s="1228"/>
      <c r="Q48" s="1228"/>
      <c r="R48" s="1228"/>
      <c r="S48" s="1228"/>
      <c r="T48" s="1228"/>
      <c r="U48" s="1228"/>
      <c r="V48" s="1228"/>
      <c r="W48" s="1228"/>
      <c r="X48" s="1228"/>
      <c r="Y48" s="1228"/>
      <c r="Z48" s="1228"/>
      <c r="AA48" s="1228"/>
      <c r="AB48" s="1228"/>
      <c r="AC48" s="1228"/>
      <c r="AD48" s="1228"/>
      <c r="AE48" s="1228"/>
      <c r="AF48" s="1226"/>
      <c r="AG48" s="1214"/>
    </row>
    <row r="49" spans="1:33" ht="6" customHeight="1" x14ac:dyDescent="0.2">
      <c r="A49" s="1209"/>
      <c r="B49" s="1267"/>
      <c r="C49" s="1225"/>
      <c r="D49" s="1225"/>
      <c r="E49" s="1228"/>
      <c r="F49" s="1228"/>
      <c r="G49" s="1228"/>
      <c r="H49" s="1228"/>
      <c r="I49" s="1228"/>
      <c r="J49" s="1228"/>
      <c r="K49" s="1228"/>
      <c r="L49" s="1228"/>
      <c r="M49" s="1228"/>
      <c r="N49" s="1228"/>
      <c r="O49" s="1228"/>
      <c r="P49" s="1228"/>
      <c r="Q49" s="1228"/>
      <c r="R49" s="1228"/>
      <c r="S49" s="1228"/>
      <c r="T49" s="1228"/>
      <c r="U49" s="1228"/>
      <c r="V49" s="1228"/>
      <c r="W49" s="1228"/>
      <c r="X49" s="1228"/>
      <c r="Y49" s="1228"/>
      <c r="Z49" s="1228"/>
      <c r="AA49" s="1228"/>
      <c r="AB49" s="1228"/>
      <c r="AC49" s="1228"/>
      <c r="AD49" s="1228"/>
      <c r="AE49" s="1228"/>
      <c r="AF49" s="1226"/>
      <c r="AG49" s="1214"/>
    </row>
    <row r="50" spans="1:33" s="1246" customFormat="1" ht="12" customHeight="1" x14ac:dyDescent="0.2">
      <c r="A50" s="1245"/>
      <c r="B50" s="1269"/>
      <c r="C50" s="1242"/>
      <c r="D50" s="1239"/>
      <c r="E50" s="1243"/>
      <c r="F50" s="1243"/>
      <c r="G50" s="1243"/>
      <c r="H50" s="1243"/>
      <c r="I50" s="1243"/>
      <c r="J50" s="1243"/>
      <c r="K50" s="1243"/>
      <c r="L50" s="1243"/>
      <c r="M50" s="1243"/>
      <c r="N50" s="1243"/>
      <c r="O50" s="1243"/>
      <c r="P50" s="1243"/>
      <c r="Q50" s="1243"/>
      <c r="R50" s="1243"/>
      <c r="S50" s="1243"/>
      <c r="T50" s="1243"/>
      <c r="U50" s="1243"/>
      <c r="V50" s="1243"/>
      <c r="W50" s="1243"/>
      <c r="X50" s="1243"/>
      <c r="Y50" s="1243"/>
      <c r="Z50" s="1243"/>
      <c r="AA50" s="1243"/>
      <c r="AB50" s="1243"/>
      <c r="AC50" s="1243"/>
      <c r="AD50" s="1243"/>
      <c r="AE50" s="1243"/>
      <c r="AF50" s="1271"/>
      <c r="AG50" s="1241"/>
    </row>
    <row r="51" spans="1:33" ht="12" customHeight="1" x14ac:dyDescent="0.2">
      <c r="A51" s="1209"/>
      <c r="B51" s="1267"/>
      <c r="C51" s="60"/>
      <c r="D51" s="1236"/>
      <c r="E51" s="1237"/>
      <c r="F51" s="1247"/>
      <c r="G51" s="1247"/>
      <c r="H51" s="1247"/>
      <c r="I51" s="1247"/>
      <c r="J51" s="1247"/>
      <c r="K51" s="1247"/>
      <c r="L51" s="1247"/>
      <c r="M51" s="1247"/>
      <c r="N51" s="1247"/>
      <c r="O51" s="1247"/>
      <c r="P51" s="1247"/>
      <c r="Q51" s="1247"/>
      <c r="R51" s="1247"/>
      <c r="S51" s="1247"/>
      <c r="T51" s="1247"/>
      <c r="U51" s="1247"/>
      <c r="V51" s="1247"/>
      <c r="W51" s="1247"/>
      <c r="X51" s="1247"/>
      <c r="Y51" s="1247"/>
      <c r="Z51" s="1247"/>
      <c r="AA51" s="1247"/>
      <c r="AB51" s="1247"/>
      <c r="AC51" s="1247"/>
      <c r="AD51" s="1247"/>
      <c r="AE51" s="1237"/>
      <c r="AF51" s="1226"/>
      <c r="AG51" s="1214"/>
    </row>
    <row r="52" spans="1:33" ht="12" customHeight="1" x14ac:dyDescent="0.2">
      <c r="A52" s="1209"/>
      <c r="B52" s="1267"/>
      <c r="C52" s="60"/>
      <c r="D52" s="1236"/>
      <c r="E52" s="1237"/>
      <c r="F52" s="1247"/>
      <c r="G52" s="1247"/>
      <c r="H52" s="1247"/>
      <c r="I52" s="1247"/>
      <c r="J52" s="1247"/>
      <c r="K52" s="1247"/>
      <c r="L52" s="1247"/>
      <c r="M52" s="1247"/>
      <c r="N52" s="1247"/>
      <c r="O52" s="1247"/>
      <c r="P52" s="1247"/>
      <c r="Q52" s="1247"/>
      <c r="R52" s="1247"/>
      <c r="S52" s="1247"/>
      <c r="T52" s="1247"/>
      <c r="U52" s="1247"/>
      <c r="V52" s="1247"/>
      <c r="W52" s="1247"/>
      <c r="X52" s="1247"/>
      <c r="Y52" s="1247"/>
      <c r="Z52" s="1247"/>
      <c r="AA52" s="1247"/>
      <c r="AB52" s="1247"/>
      <c r="AC52" s="1247"/>
      <c r="AD52" s="1247"/>
      <c r="AE52" s="1237"/>
      <c r="AF52" s="1226"/>
      <c r="AG52" s="1214"/>
    </row>
    <row r="53" spans="1:33" ht="12" customHeight="1" x14ac:dyDescent="0.2">
      <c r="A53" s="1209"/>
      <c r="B53" s="1267"/>
      <c r="C53" s="60"/>
      <c r="D53" s="1236"/>
      <c r="E53" s="1237"/>
      <c r="F53" s="1247"/>
      <c r="G53" s="1247"/>
      <c r="H53" s="1247"/>
      <c r="I53" s="1247"/>
      <c r="J53" s="1247"/>
      <c r="K53" s="1247"/>
      <c r="L53" s="1247"/>
      <c r="M53" s="1247"/>
      <c r="N53" s="1247"/>
      <c r="O53" s="1247"/>
      <c r="P53" s="1247"/>
      <c r="Q53" s="1247"/>
      <c r="R53" s="1247"/>
      <c r="S53" s="1247"/>
      <c r="T53" s="1247"/>
      <c r="U53" s="1247"/>
      <c r="V53" s="1247"/>
      <c r="W53" s="1247"/>
      <c r="X53" s="1247"/>
      <c r="Y53" s="1247"/>
      <c r="Z53" s="1247"/>
      <c r="AA53" s="1247"/>
      <c r="AB53" s="1247"/>
      <c r="AC53" s="1247"/>
      <c r="AD53" s="1247"/>
      <c r="AE53" s="1237"/>
      <c r="AF53" s="1226"/>
      <c r="AG53" s="1214"/>
    </row>
    <row r="54" spans="1:33" ht="12" customHeight="1" x14ac:dyDescent="0.2">
      <c r="A54" s="1209"/>
      <c r="B54" s="1267"/>
      <c r="C54" s="60"/>
      <c r="D54" s="1236"/>
      <c r="E54" s="1237"/>
      <c r="F54" s="1247"/>
      <c r="G54" s="1247"/>
      <c r="H54" s="1247"/>
      <c r="I54" s="1247"/>
      <c r="J54" s="1247"/>
      <c r="K54" s="1247"/>
      <c r="L54" s="1247"/>
      <c r="M54" s="1247"/>
      <c r="N54" s="1247"/>
      <c r="O54" s="1247"/>
      <c r="P54" s="1247"/>
      <c r="Q54" s="1247"/>
      <c r="R54" s="1247"/>
      <c r="S54" s="1247"/>
      <c r="T54" s="1247"/>
      <c r="U54" s="1247"/>
      <c r="V54" s="1247"/>
      <c r="W54" s="1247"/>
      <c r="X54" s="1247"/>
      <c r="Y54" s="1247"/>
      <c r="Z54" s="1247"/>
      <c r="AA54" s="1247"/>
      <c r="AB54" s="1247"/>
      <c r="AC54" s="1247"/>
      <c r="AD54" s="1247"/>
      <c r="AE54" s="1237"/>
      <c r="AF54" s="1226"/>
      <c r="AG54" s="1214"/>
    </row>
    <row r="55" spans="1:33" ht="12" customHeight="1" x14ac:dyDescent="0.2">
      <c r="A55" s="1209"/>
      <c r="B55" s="1267"/>
      <c r="C55" s="60"/>
      <c r="D55" s="1236"/>
      <c r="E55" s="1237"/>
      <c r="F55" s="1247"/>
      <c r="G55" s="1247"/>
      <c r="H55" s="1247"/>
      <c r="I55" s="1247"/>
      <c r="J55" s="1247"/>
      <c r="K55" s="1247"/>
      <c r="L55" s="1247"/>
      <c r="M55" s="1247"/>
      <c r="N55" s="1247"/>
      <c r="O55" s="1247"/>
      <c r="P55" s="1247"/>
      <c r="Q55" s="1247"/>
      <c r="R55" s="1247"/>
      <c r="S55" s="1247"/>
      <c r="T55" s="1247"/>
      <c r="U55" s="1247"/>
      <c r="V55" s="1247"/>
      <c r="W55" s="1247"/>
      <c r="X55" s="1247"/>
      <c r="Y55" s="1247"/>
      <c r="Z55" s="1247"/>
      <c r="AA55" s="1247"/>
      <c r="AB55" s="1247"/>
      <c r="AC55" s="1247"/>
      <c r="AD55" s="1247"/>
      <c r="AE55" s="1237"/>
      <c r="AF55" s="1226"/>
      <c r="AG55" s="1214"/>
    </row>
    <row r="56" spans="1:33" ht="12" customHeight="1" x14ac:dyDescent="0.2">
      <c r="A56" s="1209"/>
      <c r="B56" s="1267"/>
      <c r="C56" s="60"/>
      <c r="D56" s="1236"/>
      <c r="E56" s="1237"/>
      <c r="F56" s="1247"/>
      <c r="G56" s="1247"/>
      <c r="H56" s="1247"/>
      <c r="I56" s="1247"/>
      <c r="J56" s="1247"/>
      <c r="K56" s="1247"/>
      <c r="L56" s="1247"/>
      <c r="M56" s="1247"/>
      <c r="N56" s="1247"/>
      <c r="O56" s="1247"/>
      <c r="P56" s="1247"/>
      <c r="Q56" s="1247"/>
      <c r="R56" s="1247"/>
      <c r="S56" s="1247"/>
      <c r="T56" s="1247"/>
      <c r="U56" s="1247"/>
      <c r="V56" s="1247"/>
      <c r="W56" s="1247"/>
      <c r="X56" s="1247"/>
      <c r="Y56" s="1247"/>
      <c r="Z56" s="1247"/>
      <c r="AA56" s="1247"/>
      <c r="AB56" s="1247"/>
      <c r="AC56" s="1247"/>
      <c r="AD56" s="1247"/>
      <c r="AE56" s="1237"/>
      <c r="AF56" s="1226"/>
      <c r="AG56" s="1214"/>
    </row>
    <row r="57" spans="1:33" ht="12" customHeight="1" x14ac:dyDescent="0.2">
      <c r="A57" s="1209"/>
      <c r="B57" s="1267"/>
      <c r="C57" s="60"/>
      <c r="D57" s="1236"/>
      <c r="E57" s="1237"/>
      <c r="F57" s="1247"/>
      <c r="G57" s="1247"/>
      <c r="H57" s="1247"/>
      <c r="I57" s="1247"/>
      <c r="J57" s="1247"/>
      <c r="K57" s="1247"/>
      <c r="L57" s="1247"/>
      <c r="M57" s="1247"/>
      <c r="N57" s="1247"/>
      <c r="O57" s="1247"/>
      <c r="P57" s="1247"/>
      <c r="Q57" s="1247"/>
      <c r="R57" s="1247"/>
      <c r="S57" s="1247"/>
      <c r="T57" s="1247"/>
      <c r="U57" s="1247"/>
      <c r="V57" s="1247"/>
      <c r="W57" s="1247"/>
      <c r="X57" s="1247"/>
      <c r="Y57" s="1247"/>
      <c r="Z57" s="1247"/>
      <c r="AA57" s="1247"/>
      <c r="AB57" s="1247"/>
      <c r="AC57" s="1247"/>
      <c r="AD57" s="1247"/>
      <c r="AE57" s="1237"/>
      <c r="AF57" s="1226"/>
      <c r="AG57" s="1214"/>
    </row>
    <row r="58" spans="1:33" ht="12" customHeight="1" x14ac:dyDescent="0.2">
      <c r="A58" s="1209"/>
      <c r="B58" s="1267"/>
      <c r="C58" s="60"/>
      <c r="D58" s="1236"/>
      <c r="E58" s="1237"/>
      <c r="F58" s="1247"/>
      <c r="G58" s="1247"/>
      <c r="H58" s="1247"/>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7"/>
      <c r="AE58" s="1237"/>
      <c r="AF58" s="1226"/>
      <c r="AG58" s="1214"/>
    </row>
    <row r="59" spans="1:33" ht="12" customHeight="1" x14ac:dyDescent="0.2">
      <c r="A59" s="1209"/>
      <c r="B59" s="1267"/>
      <c r="C59" s="60"/>
      <c r="D59" s="1236"/>
      <c r="E59" s="1237"/>
      <c r="F59" s="1247"/>
      <c r="G59" s="1247"/>
      <c r="H59" s="1247"/>
      <c r="I59" s="1247"/>
      <c r="J59" s="1247"/>
      <c r="K59" s="1247"/>
      <c r="L59" s="1247"/>
      <c r="M59" s="1247"/>
      <c r="N59" s="1247"/>
      <c r="O59" s="1247"/>
      <c r="P59" s="1247"/>
      <c r="Q59" s="1247"/>
      <c r="R59" s="1247"/>
      <c r="S59" s="1247"/>
      <c r="T59" s="1247"/>
      <c r="U59" s="1247"/>
      <c r="V59" s="1247"/>
      <c r="W59" s="1247"/>
      <c r="X59" s="1247"/>
      <c r="Y59" s="1247"/>
      <c r="Z59" s="1247"/>
      <c r="AA59" s="1247"/>
      <c r="AB59" s="1247"/>
      <c r="AC59" s="1247"/>
      <c r="AD59" s="1247"/>
      <c r="AE59" s="1237"/>
      <c r="AF59" s="1226"/>
      <c r="AG59" s="1214"/>
    </row>
    <row r="60" spans="1:33" ht="12" customHeight="1" x14ac:dyDescent="0.2">
      <c r="A60" s="1209"/>
      <c r="B60" s="1267"/>
      <c r="C60" s="60"/>
      <c r="D60" s="1236"/>
      <c r="E60" s="1237"/>
      <c r="F60" s="1247"/>
      <c r="G60" s="1247"/>
      <c r="H60" s="1247"/>
      <c r="I60" s="1247"/>
      <c r="J60" s="1247"/>
      <c r="K60" s="1247"/>
      <c r="L60" s="1247"/>
      <c r="M60" s="1247"/>
      <c r="N60" s="1247"/>
      <c r="O60" s="1247"/>
      <c r="P60" s="1247"/>
      <c r="Q60" s="1247"/>
      <c r="R60" s="1247"/>
      <c r="S60" s="1247"/>
      <c r="T60" s="1247"/>
      <c r="U60" s="1247"/>
      <c r="V60" s="1247"/>
      <c r="W60" s="1247"/>
      <c r="X60" s="1247"/>
      <c r="Y60" s="1247"/>
      <c r="Z60" s="1247"/>
      <c r="AA60" s="1247"/>
      <c r="AB60" s="1247"/>
      <c r="AC60" s="1247"/>
      <c r="AD60" s="1247"/>
      <c r="AE60" s="1237"/>
      <c r="AF60" s="1226"/>
      <c r="AG60" s="1214"/>
    </row>
    <row r="61" spans="1:33" ht="12" customHeight="1" x14ac:dyDescent="0.2">
      <c r="A61" s="1209"/>
      <c r="B61" s="1267"/>
      <c r="C61" s="60"/>
      <c r="D61" s="1236"/>
      <c r="E61" s="1237"/>
      <c r="F61" s="1247"/>
      <c r="G61" s="1247"/>
      <c r="H61" s="1247"/>
      <c r="I61" s="1247"/>
      <c r="J61" s="1247"/>
      <c r="K61" s="1247"/>
      <c r="L61" s="1247"/>
      <c r="M61" s="1247"/>
      <c r="N61" s="1247"/>
      <c r="O61" s="1247"/>
      <c r="P61" s="1247"/>
      <c r="Q61" s="1247"/>
      <c r="R61" s="1247"/>
      <c r="S61" s="1247"/>
      <c r="T61" s="1247"/>
      <c r="U61" s="1247"/>
      <c r="V61" s="1247"/>
      <c r="W61" s="1247"/>
      <c r="X61" s="1247"/>
      <c r="Y61" s="1247"/>
      <c r="Z61" s="1247"/>
      <c r="AA61" s="1247"/>
      <c r="AB61" s="1247"/>
      <c r="AC61" s="1247"/>
      <c r="AD61" s="1247"/>
      <c r="AE61" s="1237"/>
      <c r="AF61" s="1226"/>
      <c r="AG61" s="1214"/>
    </row>
    <row r="62" spans="1:33" ht="12" customHeight="1" x14ac:dyDescent="0.2">
      <c r="A62" s="1209"/>
      <c r="B62" s="1267"/>
      <c r="C62" s="60"/>
      <c r="D62" s="1236"/>
      <c r="E62" s="1237"/>
      <c r="F62" s="1247"/>
      <c r="G62" s="1247"/>
      <c r="H62" s="1247"/>
      <c r="I62" s="1247"/>
      <c r="J62" s="1247"/>
      <c r="K62" s="1247"/>
      <c r="L62" s="1247"/>
      <c r="M62" s="1247"/>
      <c r="N62" s="1247"/>
      <c r="O62" s="1247"/>
      <c r="P62" s="1247"/>
      <c r="Q62" s="1247"/>
      <c r="R62" s="1247"/>
      <c r="S62" s="1247"/>
      <c r="T62" s="1247"/>
      <c r="U62" s="1247"/>
      <c r="V62" s="1247"/>
      <c r="W62" s="1247"/>
      <c r="X62" s="1247"/>
      <c r="Y62" s="1247"/>
      <c r="Z62" s="1247"/>
      <c r="AA62" s="1247"/>
      <c r="AB62" s="1247"/>
      <c r="AC62" s="1247"/>
      <c r="AD62" s="1247"/>
      <c r="AE62" s="1237"/>
      <c r="AF62" s="1226"/>
      <c r="AG62" s="1214"/>
    </row>
    <row r="63" spans="1:33" ht="12" customHeight="1" x14ac:dyDescent="0.2">
      <c r="A63" s="1209"/>
      <c r="B63" s="1267"/>
      <c r="C63" s="60"/>
      <c r="D63" s="1236"/>
      <c r="E63" s="1237"/>
      <c r="F63" s="1247"/>
      <c r="G63" s="1247"/>
      <c r="H63" s="1247"/>
      <c r="I63" s="1247"/>
      <c r="J63" s="1247"/>
      <c r="K63" s="1247"/>
      <c r="L63" s="1247"/>
      <c r="M63" s="1247"/>
      <c r="N63" s="1247"/>
      <c r="O63" s="1247"/>
      <c r="P63" s="1247"/>
      <c r="Q63" s="1247"/>
      <c r="R63" s="1247"/>
      <c r="S63" s="1247"/>
      <c r="T63" s="1247"/>
      <c r="U63" s="1247"/>
      <c r="V63" s="1247"/>
      <c r="W63" s="1247"/>
      <c r="X63" s="1247"/>
      <c r="Y63" s="1247"/>
      <c r="Z63" s="1247"/>
      <c r="AA63" s="1247"/>
      <c r="AB63" s="1247"/>
      <c r="AC63" s="1247"/>
      <c r="AD63" s="1247"/>
      <c r="AE63" s="1237"/>
      <c r="AF63" s="1226"/>
      <c r="AG63" s="1214"/>
    </row>
    <row r="64" spans="1:33" ht="12" customHeight="1" x14ac:dyDescent="0.2">
      <c r="A64" s="1209"/>
      <c r="B64" s="1267"/>
      <c r="C64" s="60"/>
      <c r="D64" s="1236"/>
      <c r="E64" s="1237"/>
      <c r="F64" s="1247"/>
      <c r="G64" s="1247"/>
      <c r="H64" s="1247"/>
      <c r="I64" s="1247"/>
      <c r="J64" s="1247"/>
      <c r="K64" s="1247"/>
      <c r="L64" s="1247"/>
      <c r="M64" s="1247"/>
      <c r="N64" s="1247"/>
      <c r="O64" s="1247"/>
      <c r="P64" s="1247"/>
      <c r="Q64" s="1247"/>
      <c r="R64" s="1247"/>
      <c r="S64" s="1247"/>
      <c r="T64" s="1247"/>
      <c r="U64" s="1247"/>
      <c r="V64" s="1247"/>
      <c r="W64" s="1247"/>
      <c r="X64" s="1247"/>
      <c r="Y64" s="1247"/>
      <c r="Z64" s="1247"/>
      <c r="AA64" s="1247"/>
      <c r="AB64" s="1247"/>
      <c r="AC64" s="1247"/>
      <c r="AD64" s="1247"/>
      <c r="AE64" s="1237"/>
      <c r="AF64" s="1226"/>
      <c r="AG64" s="1214"/>
    </row>
    <row r="65" spans="1:33" ht="12" customHeight="1" x14ac:dyDescent="0.2">
      <c r="A65" s="1209"/>
      <c r="B65" s="1267"/>
      <c r="C65" s="60"/>
      <c r="D65" s="1236"/>
      <c r="E65" s="1237"/>
      <c r="F65" s="1247"/>
      <c r="G65" s="1247"/>
      <c r="H65" s="1247"/>
      <c r="I65" s="1247"/>
      <c r="J65" s="1247"/>
      <c r="K65" s="1247"/>
      <c r="L65" s="1247"/>
      <c r="M65" s="1247"/>
      <c r="N65" s="1247"/>
      <c r="O65" s="1247"/>
      <c r="P65" s="1247"/>
      <c r="Q65" s="1247"/>
      <c r="R65" s="1247"/>
      <c r="S65" s="1247"/>
      <c r="T65" s="1247"/>
      <c r="U65" s="1247"/>
      <c r="V65" s="1247"/>
      <c r="W65" s="1247"/>
      <c r="X65" s="1247"/>
      <c r="Y65" s="1247"/>
      <c r="Z65" s="1247"/>
      <c r="AA65" s="1247"/>
      <c r="AB65" s="1247"/>
      <c r="AC65" s="1247"/>
      <c r="AD65" s="1247"/>
      <c r="AE65" s="1237"/>
      <c r="AF65" s="1226"/>
      <c r="AG65" s="1214"/>
    </row>
    <row r="66" spans="1:33" ht="12" customHeight="1" x14ac:dyDescent="0.2">
      <c r="A66" s="1209"/>
      <c r="B66" s="1267"/>
      <c r="C66" s="60"/>
      <c r="D66" s="1236"/>
      <c r="E66" s="1237"/>
      <c r="F66" s="1247"/>
      <c r="G66" s="1247"/>
      <c r="H66" s="1247"/>
      <c r="I66" s="1247"/>
      <c r="J66" s="1247"/>
      <c r="K66" s="1247"/>
      <c r="L66" s="1247"/>
      <c r="M66" s="1247"/>
      <c r="N66" s="1247"/>
      <c r="O66" s="1247"/>
      <c r="P66" s="1247"/>
      <c r="Q66" s="1247"/>
      <c r="R66" s="1247"/>
      <c r="S66" s="1247"/>
      <c r="T66" s="1247"/>
      <c r="U66" s="1247"/>
      <c r="V66" s="1247"/>
      <c r="W66" s="1247"/>
      <c r="X66" s="1247"/>
      <c r="Y66" s="1247"/>
      <c r="Z66" s="1247"/>
      <c r="AA66" s="1247"/>
      <c r="AB66" s="1247"/>
      <c r="AC66" s="1247"/>
      <c r="AD66" s="1247"/>
      <c r="AE66" s="1237"/>
      <c r="AF66" s="1226"/>
      <c r="AG66" s="1214"/>
    </row>
    <row r="67" spans="1:33" ht="12" customHeight="1" x14ac:dyDescent="0.2">
      <c r="A67" s="1209"/>
      <c r="B67" s="1267"/>
      <c r="C67" s="60"/>
      <c r="D67" s="1236"/>
      <c r="E67" s="1237"/>
      <c r="F67" s="1247"/>
      <c r="G67" s="1247"/>
      <c r="H67" s="1247"/>
      <c r="I67" s="1247"/>
      <c r="J67" s="1247"/>
      <c r="K67" s="1247"/>
      <c r="L67" s="1247"/>
      <c r="M67" s="1247"/>
      <c r="N67" s="1247"/>
      <c r="O67" s="1247"/>
      <c r="P67" s="1247"/>
      <c r="Q67" s="1247"/>
      <c r="R67" s="1247"/>
      <c r="S67" s="1247"/>
      <c r="T67" s="1247"/>
      <c r="U67" s="1247"/>
      <c r="V67" s="1247"/>
      <c r="W67" s="1247"/>
      <c r="X67" s="1247"/>
      <c r="Y67" s="1247"/>
      <c r="Z67" s="1247"/>
      <c r="AA67" s="1247"/>
      <c r="AB67" s="1247"/>
      <c r="AC67" s="1247"/>
      <c r="AD67" s="1247"/>
      <c r="AE67" s="1237"/>
      <c r="AF67" s="1226"/>
      <c r="AG67" s="1214"/>
    </row>
    <row r="68" spans="1:33" ht="12" customHeight="1" x14ac:dyDescent="0.2">
      <c r="A68" s="1209"/>
      <c r="B68" s="1267"/>
      <c r="C68" s="60"/>
      <c r="D68" s="1236"/>
      <c r="E68" s="1237"/>
      <c r="F68" s="1247"/>
      <c r="G68" s="1247"/>
      <c r="H68" s="1247"/>
      <c r="I68" s="1247"/>
      <c r="J68" s="1247"/>
      <c r="K68" s="1247"/>
      <c r="L68" s="1247"/>
      <c r="M68" s="1247"/>
      <c r="N68" s="1247"/>
      <c r="O68" s="1247"/>
      <c r="P68" s="1247"/>
      <c r="Q68" s="1247"/>
      <c r="R68" s="1247"/>
      <c r="S68" s="1247"/>
      <c r="T68" s="1247"/>
      <c r="U68" s="1247"/>
      <c r="V68" s="1247"/>
      <c r="W68" s="1247"/>
      <c r="X68" s="1247"/>
      <c r="Y68" s="1247"/>
      <c r="Z68" s="1247"/>
      <c r="AA68" s="1247"/>
      <c r="AB68" s="1247"/>
      <c r="AC68" s="1247"/>
      <c r="AD68" s="1247"/>
      <c r="AE68" s="1237"/>
      <c r="AF68" s="1226"/>
      <c r="AG68" s="1214"/>
    </row>
    <row r="69" spans="1:33" ht="12" customHeight="1" x14ac:dyDescent="0.2">
      <c r="A69" s="1209"/>
      <c r="B69" s="1267"/>
      <c r="C69" s="60"/>
      <c r="D69" s="1236"/>
      <c r="E69" s="1237"/>
      <c r="F69" s="1247"/>
      <c r="G69" s="1247"/>
      <c r="H69" s="1247"/>
      <c r="I69" s="1247"/>
      <c r="J69" s="1247"/>
      <c r="K69" s="1247"/>
      <c r="L69" s="1247"/>
      <c r="M69" s="1247"/>
      <c r="N69" s="1247"/>
      <c r="O69" s="1247"/>
      <c r="P69" s="1247"/>
      <c r="Q69" s="1247"/>
      <c r="R69" s="1247"/>
      <c r="S69" s="1247"/>
      <c r="T69" s="1247"/>
      <c r="U69" s="1247"/>
      <c r="V69" s="1247"/>
      <c r="W69" s="1247"/>
      <c r="X69" s="1247"/>
      <c r="Y69" s="1247"/>
      <c r="Z69" s="1247"/>
      <c r="AA69" s="1247"/>
      <c r="AB69" s="1247"/>
      <c r="AC69" s="1247"/>
      <c r="AD69" s="1247"/>
      <c r="AE69" s="1237"/>
      <c r="AF69" s="1226"/>
      <c r="AG69" s="1214"/>
    </row>
    <row r="70" spans="1:33" ht="5.0999999999999996" hidden="1" customHeight="1" x14ac:dyDescent="0.2">
      <c r="A70" s="1209"/>
      <c r="B70" s="1267"/>
      <c r="C70" s="60"/>
      <c r="D70" s="1236"/>
      <c r="E70" s="1237"/>
      <c r="F70" s="1247"/>
      <c r="G70" s="1247"/>
      <c r="H70" s="1247"/>
      <c r="I70" s="1247"/>
      <c r="J70" s="1247"/>
      <c r="K70" s="1247"/>
      <c r="L70" s="1247"/>
      <c r="M70" s="1247"/>
      <c r="N70" s="1247"/>
      <c r="O70" s="1247"/>
      <c r="P70" s="1247"/>
      <c r="Q70" s="1247"/>
      <c r="R70" s="1247"/>
      <c r="S70" s="1247"/>
      <c r="T70" s="1247"/>
      <c r="U70" s="1247"/>
      <c r="V70" s="1247"/>
      <c r="W70" s="1247"/>
      <c r="X70" s="1247"/>
      <c r="Y70" s="1247"/>
      <c r="Z70" s="1247"/>
      <c r="AA70" s="1247"/>
      <c r="AB70" s="1247"/>
      <c r="AC70" s="1247"/>
      <c r="AD70" s="1247"/>
      <c r="AE70" s="1237"/>
      <c r="AF70" s="1226"/>
      <c r="AG70" s="1214"/>
    </row>
    <row r="71" spans="1:33" ht="13.5" customHeight="1" x14ac:dyDescent="0.2">
      <c r="A71" s="1209"/>
      <c r="B71" s="1264">
        <v>25</v>
      </c>
      <c r="C71" s="2274">
        <v>44501</v>
      </c>
      <c r="D71" s="2274"/>
      <c r="E71" s="2274"/>
      <c r="F71" s="2274"/>
      <c r="G71" s="2274"/>
      <c r="H71" s="2274"/>
      <c r="I71" s="2274"/>
      <c r="J71" s="1262"/>
      <c r="K71" s="1262"/>
      <c r="L71" s="1262"/>
      <c r="M71" s="1262"/>
      <c r="N71" s="1262"/>
      <c r="O71" s="1262"/>
      <c r="P71" s="1262"/>
      <c r="Q71" s="1262"/>
      <c r="R71" s="1262"/>
      <c r="S71" s="1262"/>
      <c r="T71" s="1262"/>
      <c r="U71" s="1262"/>
      <c r="V71" s="1258"/>
      <c r="W71" s="1262"/>
      <c r="X71" s="1262"/>
      <c r="Y71" s="1262"/>
      <c r="Z71" s="1262"/>
      <c r="AA71" s="1262"/>
      <c r="AB71" s="1262"/>
      <c r="AC71" s="1262"/>
      <c r="AD71" s="1262"/>
      <c r="AE71" s="1262"/>
      <c r="AF71" s="1226"/>
      <c r="AG71" s="1214"/>
    </row>
    <row r="72" spans="1:33" ht="6" customHeight="1" x14ac:dyDescent="0.2">
      <c r="A72" s="1209"/>
      <c r="B72" s="1265"/>
      <c r="C72" s="1265"/>
      <c r="D72" s="1265"/>
      <c r="I72" s="1214"/>
      <c r="J72" s="1214"/>
      <c r="K72" s="1214"/>
      <c r="L72" s="1214"/>
      <c r="M72" s="1214"/>
      <c r="N72" s="1214"/>
      <c r="O72" s="1214"/>
      <c r="P72" s="1214"/>
      <c r="Q72" s="1214"/>
      <c r="R72" s="1214"/>
      <c r="S72" s="1214"/>
      <c r="T72" s="1214"/>
      <c r="U72" s="1214"/>
      <c r="V72" s="1275"/>
      <c r="W72" s="1214"/>
      <c r="X72" s="1214"/>
      <c r="Y72" s="1214"/>
      <c r="AG72" s="1214"/>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2" sqref="B42"/>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4"/>
      <c r="B1" s="264"/>
      <c r="C1" s="264"/>
      <c r="D1" s="264"/>
      <c r="E1" s="264"/>
    </row>
    <row r="2" spans="1:5" ht="13.5" customHeight="1" x14ac:dyDescent="0.2">
      <c r="A2" s="264"/>
      <c r="B2" s="264"/>
      <c r="C2" s="264"/>
      <c r="D2" s="264"/>
      <c r="E2" s="264"/>
    </row>
    <row r="3" spans="1:5" ht="13.5" customHeight="1" x14ac:dyDescent="0.2">
      <c r="A3" s="264"/>
      <c r="B3" s="264"/>
      <c r="C3" s="264"/>
      <c r="D3" s="264"/>
      <c r="E3" s="264"/>
    </row>
    <row r="4" spans="1:5" s="7" customFormat="1" ht="13.5" customHeight="1" x14ac:dyDescent="0.2">
      <c r="A4" s="264"/>
      <c r="B4" s="264"/>
      <c r="C4" s="264"/>
      <c r="D4" s="264"/>
      <c r="E4" s="264"/>
    </row>
    <row r="5" spans="1:5" ht="13.5" customHeight="1" x14ac:dyDescent="0.2">
      <c r="A5" s="264"/>
      <c r="B5" s="264"/>
      <c r="C5" s="264"/>
      <c r="D5" s="264"/>
      <c r="E5" s="264"/>
    </row>
    <row r="6" spans="1:5" ht="13.5" customHeight="1" x14ac:dyDescent="0.2">
      <c r="A6" s="264"/>
      <c r="B6" s="264"/>
      <c r="C6" s="264"/>
      <c r="D6" s="264"/>
      <c r="E6" s="264"/>
    </row>
    <row r="7" spans="1:5" ht="13.5" customHeight="1" x14ac:dyDescent="0.2">
      <c r="A7" s="264"/>
      <c r="B7" s="264"/>
      <c r="C7" s="264"/>
      <c r="D7" s="264"/>
      <c r="E7" s="264"/>
    </row>
    <row r="8" spans="1:5" ht="13.5" customHeight="1" x14ac:dyDescent="0.2">
      <c r="A8" s="264"/>
      <c r="B8" s="264"/>
      <c r="C8" s="264"/>
      <c r="D8" s="264"/>
      <c r="E8" s="264"/>
    </row>
    <row r="9" spans="1:5" ht="13.5" customHeight="1" x14ac:dyDescent="0.2">
      <c r="A9" s="264"/>
      <c r="B9" s="264"/>
      <c r="C9" s="264"/>
      <c r="D9" s="264"/>
      <c r="E9" s="264"/>
    </row>
    <row r="10" spans="1:5" ht="13.5" customHeight="1" x14ac:dyDescent="0.2">
      <c r="A10" s="264"/>
      <c r="B10" s="264"/>
      <c r="C10" s="264"/>
      <c r="D10" s="264"/>
      <c r="E10" s="264"/>
    </row>
    <row r="11" spans="1:5" ht="13.5" customHeight="1" x14ac:dyDescent="0.2">
      <c r="A11" s="264"/>
      <c r="B11" s="264"/>
      <c r="C11" s="264"/>
      <c r="D11" s="264"/>
      <c r="E11" s="264"/>
    </row>
    <row r="12" spans="1:5" ht="13.5" customHeight="1" x14ac:dyDescent="0.2">
      <c r="A12" s="264"/>
      <c r="B12" s="264"/>
      <c r="C12" s="264"/>
      <c r="D12" s="264"/>
      <c r="E12" s="264"/>
    </row>
    <row r="13" spans="1:5" ht="13.5" customHeight="1" x14ac:dyDescent="0.2">
      <c r="A13" s="264"/>
      <c r="B13" s="264"/>
      <c r="C13" s="264"/>
      <c r="D13" s="264"/>
      <c r="E13" s="264"/>
    </row>
    <row r="14" spans="1:5" ht="13.5" customHeight="1" x14ac:dyDescent="0.2">
      <c r="A14" s="264"/>
      <c r="B14" s="264"/>
      <c r="C14" s="264"/>
      <c r="D14" s="264"/>
      <c r="E14" s="264"/>
    </row>
    <row r="15" spans="1:5" ht="13.5" customHeight="1" x14ac:dyDescent="0.2">
      <c r="A15" s="264"/>
      <c r="B15" s="264"/>
      <c r="C15" s="264"/>
      <c r="D15" s="264"/>
      <c r="E15" s="264"/>
    </row>
    <row r="16" spans="1:5" ht="13.5" customHeight="1" x14ac:dyDescent="0.2">
      <c r="A16" s="264"/>
      <c r="B16" s="264"/>
      <c r="C16" s="264"/>
      <c r="D16" s="264"/>
      <c r="E16" s="264"/>
    </row>
    <row r="17" spans="1:5" ht="13.5" customHeight="1" x14ac:dyDescent="0.2">
      <c r="A17" s="264"/>
      <c r="B17" s="264"/>
      <c r="C17" s="264"/>
      <c r="D17" s="264"/>
      <c r="E17" s="264"/>
    </row>
    <row r="18" spans="1:5" ht="13.5" customHeight="1" x14ac:dyDescent="0.2">
      <c r="A18" s="264"/>
      <c r="B18" s="264"/>
      <c r="C18" s="264"/>
      <c r="D18" s="264"/>
      <c r="E18" s="264"/>
    </row>
    <row r="19" spans="1:5" ht="13.5" customHeight="1" x14ac:dyDescent="0.2">
      <c r="A19" s="264"/>
      <c r="B19" s="264"/>
      <c r="C19" s="264"/>
      <c r="D19" s="264"/>
      <c r="E19" s="264"/>
    </row>
    <row r="20" spans="1:5" ht="13.5" customHeight="1" x14ac:dyDescent="0.2">
      <c r="A20" s="264"/>
      <c r="B20" s="264"/>
      <c r="C20" s="264"/>
      <c r="D20" s="264"/>
      <c r="E20" s="264"/>
    </row>
    <row r="21" spans="1:5" ht="13.5" customHeight="1" x14ac:dyDescent="0.2">
      <c r="A21" s="264"/>
      <c r="B21" s="264"/>
      <c r="C21" s="264"/>
      <c r="D21" s="264"/>
      <c r="E21" s="264"/>
    </row>
    <row r="22" spans="1:5" ht="13.5" customHeight="1" x14ac:dyDescent="0.2">
      <c r="A22" s="264"/>
      <c r="B22" s="264"/>
      <c r="C22" s="264"/>
      <c r="D22" s="264"/>
      <c r="E22" s="264"/>
    </row>
    <row r="23" spans="1:5" ht="13.5" customHeight="1" x14ac:dyDescent="0.2">
      <c r="A23" s="264"/>
      <c r="B23" s="264"/>
      <c r="C23" s="264"/>
      <c r="D23" s="264"/>
      <c r="E23" s="264"/>
    </row>
    <row r="24" spans="1:5" ht="13.5" customHeight="1" x14ac:dyDescent="0.2">
      <c r="A24" s="264"/>
      <c r="B24" s="264"/>
      <c r="C24" s="264"/>
      <c r="D24" s="264"/>
      <c r="E24" s="264"/>
    </row>
    <row r="25" spans="1:5" ht="13.5" customHeight="1" x14ac:dyDescent="0.2">
      <c r="A25" s="264"/>
      <c r="B25" s="264"/>
      <c r="C25" s="264"/>
      <c r="D25" s="264"/>
      <c r="E25" s="264"/>
    </row>
    <row r="26" spans="1:5" ht="13.5" customHeight="1" x14ac:dyDescent="0.2">
      <c r="A26" s="264"/>
      <c r="B26" s="264"/>
      <c r="C26" s="264"/>
      <c r="D26" s="264"/>
      <c r="E26" s="264"/>
    </row>
    <row r="27" spans="1:5" ht="13.5" customHeight="1" x14ac:dyDescent="0.2">
      <c r="A27" s="264"/>
      <c r="B27" s="264"/>
      <c r="C27" s="264"/>
      <c r="D27" s="264"/>
      <c r="E27" s="264"/>
    </row>
    <row r="28" spans="1:5" ht="13.5" customHeight="1" x14ac:dyDescent="0.2">
      <c r="A28" s="264"/>
      <c r="B28" s="264"/>
      <c r="C28" s="264"/>
      <c r="D28" s="264"/>
      <c r="E28" s="264"/>
    </row>
    <row r="29" spans="1:5" ht="13.5" customHeight="1" x14ac:dyDescent="0.2">
      <c r="A29" s="264"/>
      <c r="B29" s="264"/>
      <c r="C29" s="264"/>
      <c r="D29" s="264"/>
      <c r="E29" s="264"/>
    </row>
    <row r="30" spans="1:5" ht="13.5" customHeight="1" x14ac:dyDescent="0.2">
      <c r="A30" s="264"/>
      <c r="B30" s="264"/>
      <c r="C30" s="264"/>
      <c r="D30" s="264"/>
      <c r="E30" s="264"/>
    </row>
    <row r="31" spans="1:5" ht="13.5" customHeight="1" x14ac:dyDescent="0.2">
      <c r="A31" s="264"/>
      <c r="B31" s="264"/>
      <c r="C31" s="264"/>
      <c r="D31" s="264"/>
      <c r="E31" s="264"/>
    </row>
    <row r="32" spans="1:5" ht="13.5" customHeight="1" x14ac:dyDescent="0.2">
      <c r="A32" s="264"/>
      <c r="B32" s="264"/>
      <c r="C32" s="264"/>
      <c r="D32" s="264"/>
      <c r="E32" s="264"/>
    </row>
    <row r="33" spans="1:5" ht="13.5" customHeight="1" x14ac:dyDescent="0.2">
      <c r="A33" s="264"/>
      <c r="B33" s="264"/>
      <c r="C33" s="264"/>
      <c r="D33" s="264"/>
      <c r="E33" s="264"/>
    </row>
    <row r="34" spans="1:5" ht="13.5" customHeight="1" x14ac:dyDescent="0.2">
      <c r="A34" s="264"/>
      <c r="B34" s="264"/>
      <c r="C34" s="264"/>
      <c r="D34" s="264"/>
      <c r="E34" s="264"/>
    </row>
    <row r="35" spans="1:5" ht="13.5" customHeight="1" x14ac:dyDescent="0.2">
      <c r="A35" s="264"/>
      <c r="B35" s="264"/>
      <c r="C35" s="264"/>
      <c r="D35" s="264"/>
      <c r="E35" s="264"/>
    </row>
    <row r="36" spans="1:5" ht="13.5" customHeight="1" x14ac:dyDescent="0.2">
      <c r="A36" s="264"/>
      <c r="B36" s="264"/>
      <c r="C36" s="264"/>
      <c r="D36" s="264"/>
      <c r="E36" s="264"/>
    </row>
    <row r="37" spans="1:5" ht="13.5" customHeight="1" x14ac:dyDescent="0.2">
      <c r="A37" s="264"/>
      <c r="B37" s="264"/>
      <c r="C37" s="264"/>
      <c r="D37" s="264"/>
      <c r="E37" s="264"/>
    </row>
    <row r="38" spans="1:5" ht="13.5" customHeight="1" x14ac:dyDescent="0.2">
      <c r="A38" s="264"/>
      <c r="B38" s="264"/>
      <c r="C38" s="264"/>
      <c r="D38" s="264"/>
      <c r="E38" s="264"/>
    </row>
    <row r="39" spans="1:5" ht="40.15" customHeight="1" x14ac:dyDescent="0.2">
      <c r="A39" s="264"/>
      <c r="B39" s="264"/>
      <c r="C39" s="264"/>
      <c r="D39" s="264"/>
      <c r="E39" s="264"/>
    </row>
    <row r="40" spans="1:5" ht="13.5" customHeight="1" x14ac:dyDescent="0.2">
      <c r="A40" s="264"/>
      <c r="B40" s="264"/>
      <c r="C40" s="264"/>
      <c r="D40" s="264"/>
      <c r="E40" s="264"/>
    </row>
    <row r="41" spans="1:5" ht="18.75" customHeight="1" x14ac:dyDescent="0.2">
      <c r="A41" s="264"/>
      <c r="B41" s="264" t="s">
        <v>287</v>
      </c>
      <c r="C41" s="264"/>
      <c r="D41" s="264"/>
      <c r="E41" s="264"/>
    </row>
    <row r="42" spans="1:5" ht="9" customHeight="1" x14ac:dyDescent="0.2">
      <c r="A42" s="263"/>
      <c r="B42" s="285"/>
      <c r="C42" s="286"/>
      <c r="D42" s="287"/>
      <c r="E42" s="263"/>
    </row>
    <row r="43" spans="1:5" ht="13.5" customHeight="1" x14ac:dyDescent="0.2">
      <c r="A43" s="263"/>
      <c r="B43" s="285"/>
      <c r="C43" s="282"/>
      <c r="D43" s="288" t="s">
        <v>284</v>
      </c>
      <c r="E43" s="263"/>
    </row>
    <row r="44" spans="1:5" ht="13.5" customHeight="1" x14ac:dyDescent="0.2">
      <c r="A44" s="263"/>
      <c r="B44" s="285"/>
      <c r="C44" s="293"/>
      <c r="D44" s="496" t="s">
        <v>441</v>
      </c>
      <c r="E44" s="263"/>
    </row>
    <row r="45" spans="1:5" ht="13.5" customHeight="1" x14ac:dyDescent="0.2">
      <c r="A45" s="263"/>
      <c r="B45" s="285"/>
      <c r="C45" s="289"/>
      <c r="D45" s="287"/>
      <c r="E45" s="263"/>
    </row>
    <row r="46" spans="1:5" ht="13.5" customHeight="1" x14ac:dyDescent="0.2">
      <c r="A46" s="263"/>
      <c r="B46" s="285"/>
      <c r="C46" s="283"/>
      <c r="D46" s="288" t="s">
        <v>285</v>
      </c>
      <c r="E46" s="263"/>
    </row>
    <row r="47" spans="1:5" ht="13.5" customHeight="1" x14ac:dyDescent="0.2">
      <c r="A47" s="263"/>
      <c r="B47" s="285"/>
      <c r="C47" s="286"/>
      <c r="D47" s="841" t="s">
        <v>441</v>
      </c>
      <c r="E47" s="263"/>
    </row>
    <row r="48" spans="1:5" ht="13.5" customHeight="1" x14ac:dyDescent="0.2">
      <c r="A48" s="263"/>
      <c r="B48" s="285"/>
      <c r="C48" s="286"/>
      <c r="D48" s="287"/>
      <c r="E48" s="263"/>
    </row>
    <row r="49" spans="1:5" ht="13.5" customHeight="1" x14ac:dyDescent="0.2">
      <c r="A49" s="263"/>
      <c r="B49" s="285"/>
      <c r="C49" s="284"/>
      <c r="D49" s="288" t="s">
        <v>286</v>
      </c>
      <c r="E49" s="263"/>
    </row>
    <row r="50" spans="1:5" ht="13.5" customHeight="1" x14ac:dyDescent="0.2">
      <c r="A50" s="263"/>
      <c r="B50" s="285"/>
      <c r="C50" s="286"/>
      <c r="D50" s="496" t="s">
        <v>423</v>
      </c>
      <c r="E50" s="263"/>
    </row>
    <row r="51" spans="1:5" ht="25.5" customHeight="1" x14ac:dyDescent="0.2">
      <c r="A51" s="263"/>
      <c r="B51" s="290"/>
      <c r="C51" s="291"/>
      <c r="D51" s="292"/>
      <c r="E51" s="263"/>
    </row>
    <row r="52" spans="1:5" x14ac:dyDescent="0.2">
      <c r="A52" s="263"/>
      <c r="B52" s="264"/>
      <c r="C52" s="266"/>
      <c r="D52" s="265"/>
      <c r="E52" s="263"/>
    </row>
    <row r="53" spans="1:5" s="57" customFormat="1" ht="15.75" customHeight="1" x14ac:dyDescent="0.2">
      <c r="A53" s="263"/>
      <c r="B53" s="264"/>
      <c r="C53" s="266"/>
      <c r="D53" s="265"/>
      <c r="E53" s="263"/>
    </row>
    <row r="54" spans="1:5" ht="94.5" customHeight="1" x14ac:dyDescent="0.2">
      <c r="A54" s="263"/>
      <c r="B54" s="264"/>
      <c r="C54" s="266"/>
      <c r="D54" s="265"/>
      <c r="E54" s="263"/>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1927" t="s">
        <v>275</v>
      </c>
      <c r="C1" s="1928"/>
      <c r="D1" s="1928"/>
      <c r="E1" s="1928"/>
      <c r="F1" s="23"/>
      <c r="G1" s="23"/>
      <c r="H1" s="23"/>
      <c r="I1" s="23"/>
      <c r="J1" s="23"/>
      <c r="K1" s="23"/>
      <c r="L1" s="23"/>
      <c r="M1" s="257"/>
      <c r="N1" s="257"/>
      <c r="O1" s="24"/>
    </row>
    <row r="2" spans="1:15" ht="8.25" customHeight="1" x14ac:dyDescent="0.2">
      <c r="A2" s="22"/>
      <c r="B2" s="262"/>
      <c r="C2" s="258"/>
      <c r="D2" s="258"/>
      <c r="E2" s="258"/>
      <c r="F2" s="258"/>
      <c r="G2" s="258"/>
      <c r="H2" s="259"/>
      <c r="I2" s="259"/>
      <c r="J2" s="259"/>
      <c r="K2" s="259"/>
      <c r="L2" s="259"/>
      <c r="M2" s="259"/>
      <c r="N2" s="260"/>
      <c r="O2" s="26"/>
    </row>
    <row r="3" spans="1:15" s="30" customFormat="1" ht="11.25" customHeight="1" x14ac:dyDescent="0.2">
      <c r="A3" s="27"/>
      <c r="B3" s="28"/>
      <c r="C3" s="1929" t="s">
        <v>52</v>
      </c>
      <c r="D3" s="1929"/>
      <c r="E3" s="1929"/>
      <c r="F3" s="1929"/>
      <c r="G3" s="1929"/>
      <c r="H3" s="1929"/>
      <c r="I3" s="1929"/>
      <c r="J3" s="1929"/>
      <c r="K3" s="1929"/>
      <c r="L3" s="1929"/>
      <c r="M3" s="1929"/>
      <c r="N3" s="261"/>
      <c r="O3" s="29"/>
    </row>
    <row r="4" spans="1:15" s="30" customFormat="1" ht="11.25" x14ac:dyDescent="0.2">
      <c r="A4" s="27"/>
      <c r="B4" s="28"/>
      <c r="C4" s="1929"/>
      <c r="D4" s="1929"/>
      <c r="E4" s="1929"/>
      <c r="F4" s="1929"/>
      <c r="G4" s="1929"/>
      <c r="H4" s="1929"/>
      <c r="I4" s="1929"/>
      <c r="J4" s="1929"/>
      <c r="K4" s="1929"/>
      <c r="L4" s="1929"/>
      <c r="M4" s="1929"/>
      <c r="N4" s="261"/>
      <c r="O4" s="29"/>
    </row>
    <row r="5" spans="1:15" s="30" customFormat="1" ht="3" customHeight="1" x14ac:dyDescent="0.2">
      <c r="A5" s="27"/>
      <c r="B5" s="28"/>
      <c r="C5" s="31"/>
      <c r="D5" s="31"/>
      <c r="E5" s="31"/>
      <c r="F5" s="31"/>
      <c r="G5" s="31"/>
      <c r="H5" s="31"/>
      <c r="I5" s="31"/>
      <c r="J5" s="28"/>
      <c r="K5" s="28"/>
      <c r="L5" s="28"/>
      <c r="M5" s="32"/>
      <c r="N5" s="261"/>
      <c r="O5" s="29"/>
    </row>
    <row r="6" spans="1:15" s="30" customFormat="1" ht="18" customHeight="1" x14ac:dyDescent="0.2">
      <c r="A6" s="27"/>
      <c r="B6" s="28"/>
      <c r="C6" s="33"/>
      <c r="D6" s="1930" t="s">
        <v>472</v>
      </c>
      <c r="E6" s="1930"/>
      <c r="F6" s="1930"/>
      <c r="G6" s="1930"/>
      <c r="H6" s="1930"/>
      <c r="I6" s="1930"/>
      <c r="J6" s="1930"/>
      <c r="K6" s="1930"/>
      <c r="L6" s="1930"/>
      <c r="M6" s="1930"/>
      <c r="N6" s="261"/>
      <c r="O6" s="29"/>
    </row>
    <row r="7" spans="1:15" s="30" customFormat="1" ht="3" customHeight="1" x14ac:dyDescent="0.2">
      <c r="A7" s="27"/>
      <c r="B7" s="28"/>
      <c r="C7" s="31"/>
      <c r="D7" s="31"/>
      <c r="E7" s="31"/>
      <c r="F7" s="31"/>
      <c r="G7" s="31"/>
      <c r="H7" s="31"/>
      <c r="I7" s="31"/>
      <c r="J7" s="28"/>
      <c r="K7" s="28"/>
      <c r="L7" s="28"/>
      <c r="M7" s="32"/>
      <c r="N7" s="261"/>
      <c r="O7" s="29"/>
    </row>
    <row r="8" spans="1:15" s="30" customFormat="1" ht="92.25" customHeight="1" x14ac:dyDescent="0.2">
      <c r="A8" s="27"/>
      <c r="B8" s="28"/>
      <c r="C8" s="31"/>
      <c r="D8" s="1932" t="s">
        <v>377</v>
      </c>
      <c r="E8" s="1930"/>
      <c r="F8" s="1930"/>
      <c r="G8" s="1930"/>
      <c r="H8" s="1930"/>
      <c r="I8" s="1930"/>
      <c r="J8" s="1930"/>
      <c r="K8" s="1930"/>
      <c r="L8" s="1930"/>
      <c r="M8" s="1930"/>
      <c r="N8" s="261"/>
      <c r="O8" s="29"/>
    </row>
    <row r="9" spans="1:15" s="30" customFormat="1" ht="3" customHeight="1" x14ac:dyDescent="0.2">
      <c r="A9" s="27"/>
      <c r="B9" s="28"/>
      <c r="C9" s="31"/>
      <c r="D9" s="31"/>
      <c r="E9" s="31"/>
      <c r="F9" s="31"/>
      <c r="G9" s="31"/>
      <c r="H9" s="31"/>
      <c r="I9" s="31"/>
      <c r="J9" s="28"/>
      <c r="K9" s="28"/>
      <c r="L9" s="28"/>
      <c r="M9" s="32"/>
      <c r="N9" s="261"/>
      <c r="O9" s="29"/>
    </row>
    <row r="10" spans="1:15" s="30" customFormat="1" ht="67.5" customHeight="1" x14ac:dyDescent="0.2">
      <c r="A10" s="27"/>
      <c r="B10" s="28"/>
      <c r="C10" s="31"/>
      <c r="D10" s="1931" t="s">
        <v>378</v>
      </c>
      <c r="E10" s="1931"/>
      <c r="F10" s="1931"/>
      <c r="G10" s="1931"/>
      <c r="H10" s="1931"/>
      <c r="I10" s="1931"/>
      <c r="J10" s="1931"/>
      <c r="K10" s="1931"/>
      <c r="L10" s="1931"/>
      <c r="M10" s="1931"/>
      <c r="N10" s="261"/>
      <c r="O10" s="29"/>
    </row>
    <row r="11" spans="1:15" s="30" customFormat="1" ht="3" customHeight="1" x14ac:dyDescent="0.2">
      <c r="A11" s="27"/>
      <c r="B11" s="28"/>
      <c r="C11" s="31"/>
      <c r="D11" s="159"/>
      <c r="E11" s="159"/>
      <c r="F11" s="159"/>
      <c r="G11" s="159"/>
      <c r="H11" s="159"/>
      <c r="I11" s="159"/>
      <c r="J11" s="159"/>
      <c r="K11" s="159"/>
      <c r="L11" s="159"/>
      <c r="M11" s="159"/>
      <c r="N11" s="261"/>
      <c r="O11" s="29"/>
    </row>
    <row r="12" spans="1:15" s="30" customFormat="1" ht="53.25" customHeight="1" x14ac:dyDescent="0.2">
      <c r="A12" s="27"/>
      <c r="B12" s="28"/>
      <c r="C12" s="31"/>
      <c r="D12" s="1930" t="s">
        <v>473</v>
      </c>
      <c r="E12" s="1930"/>
      <c r="F12" s="1930"/>
      <c r="G12" s="1930"/>
      <c r="H12" s="1930"/>
      <c r="I12" s="1930"/>
      <c r="J12" s="1930"/>
      <c r="K12" s="1930"/>
      <c r="L12" s="1930"/>
      <c r="M12" s="1930"/>
      <c r="N12" s="261"/>
      <c r="O12" s="29"/>
    </row>
    <row r="13" spans="1:15" s="30" customFormat="1" ht="3" customHeight="1" x14ac:dyDescent="0.2">
      <c r="A13" s="27"/>
      <c r="B13" s="28"/>
      <c r="C13" s="31"/>
      <c r="D13" s="159"/>
      <c r="E13" s="159"/>
      <c r="F13" s="159"/>
      <c r="G13" s="159"/>
      <c r="H13" s="159"/>
      <c r="I13" s="159"/>
      <c r="J13" s="159"/>
      <c r="K13" s="159"/>
      <c r="L13" s="159"/>
      <c r="M13" s="159"/>
      <c r="N13" s="261"/>
      <c r="O13" s="29"/>
    </row>
    <row r="14" spans="1:15" s="30" customFormat="1" ht="23.25" customHeight="1" x14ac:dyDescent="0.2">
      <c r="A14" s="27"/>
      <c r="B14" s="28"/>
      <c r="C14" s="31"/>
      <c r="D14" s="1930" t="s">
        <v>379</v>
      </c>
      <c r="E14" s="1930"/>
      <c r="F14" s="1930"/>
      <c r="G14" s="1930"/>
      <c r="H14" s="1930"/>
      <c r="I14" s="1930"/>
      <c r="J14" s="1930"/>
      <c r="K14" s="1930"/>
      <c r="L14" s="1930"/>
      <c r="M14" s="1930"/>
      <c r="N14" s="261"/>
      <c r="O14" s="29"/>
    </row>
    <row r="15" spans="1:15" s="30" customFormat="1" ht="3" customHeight="1" x14ac:dyDescent="0.2">
      <c r="A15" s="27"/>
      <c r="B15" s="28"/>
      <c r="C15" s="31"/>
      <c r="D15" s="159"/>
      <c r="E15" s="159"/>
      <c r="F15" s="159"/>
      <c r="G15" s="159"/>
      <c r="H15" s="159"/>
      <c r="I15" s="159"/>
      <c r="J15" s="159"/>
      <c r="K15" s="159"/>
      <c r="L15" s="159"/>
      <c r="M15" s="159"/>
      <c r="N15" s="261"/>
      <c r="O15" s="29"/>
    </row>
    <row r="16" spans="1:15" s="30" customFormat="1" ht="23.25" customHeight="1" x14ac:dyDescent="0.2">
      <c r="A16" s="27"/>
      <c r="B16" s="28"/>
      <c r="C16" s="31"/>
      <c r="D16" s="1930" t="s">
        <v>380</v>
      </c>
      <c r="E16" s="1930"/>
      <c r="F16" s="1930"/>
      <c r="G16" s="1930"/>
      <c r="H16" s="1930"/>
      <c r="I16" s="1930"/>
      <c r="J16" s="1930"/>
      <c r="K16" s="1930"/>
      <c r="L16" s="1930"/>
      <c r="M16" s="1930"/>
      <c r="N16" s="261"/>
      <c r="O16" s="29"/>
    </row>
    <row r="17" spans="1:19" s="30" customFormat="1" ht="3" customHeight="1" x14ac:dyDescent="0.2">
      <c r="A17" s="27"/>
      <c r="B17" s="28"/>
      <c r="C17" s="31"/>
      <c r="D17" s="159"/>
      <c r="E17" s="159"/>
      <c r="F17" s="159"/>
      <c r="G17" s="159"/>
      <c r="H17" s="159"/>
      <c r="I17" s="159"/>
      <c r="J17" s="159"/>
      <c r="K17" s="159"/>
      <c r="L17" s="159"/>
      <c r="M17" s="159"/>
      <c r="N17" s="261"/>
      <c r="O17" s="29"/>
    </row>
    <row r="18" spans="1:19" s="30" customFormat="1" ht="23.25" customHeight="1" x14ac:dyDescent="0.2">
      <c r="A18" s="27"/>
      <c r="B18" s="28"/>
      <c r="C18" s="31"/>
      <c r="D18" s="1932" t="s">
        <v>381</v>
      </c>
      <c r="E18" s="1930"/>
      <c r="F18" s="1930"/>
      <c r="G18" s="1930"/>
      <c r="H18" s="1930"/>
      <c r="I18" s="1930"/>
      <c r="J18" s="1930"/>
      <c r="K18" s="1930"/>
      <c r="L18" s="1930"/>
      <c r="M18" s="1930"/>
      <c r="N18" s="261"/>
      <c r="O18" s="29"/>
    </row>
    <row r="19" spans="1:19" s="30" customFormat="1" ht="3" customHeight="1" x14ac:dyDescent="0.2">
      <c r="A19" s="27"/>
      <c r="B19" s="28"/>
      <c r="C19" s="31"/>
      <c r="D19" s="159"/>
      <c r="E19" s="159"/>
      <c r="F19" s="159"/>
      <c r="G19" s="159"/>
      <c r="H19" s="159"/>
      <c r="I19" s="159"/>
      <c r="J19" s="159"/>
      <c r="K19" s="159"/>
      <c r="L19" s="159"/>
      <c r="M19" s="159"/>
      <c r="N19" s="261"/>
      <c r="O19" s="29"/>
    </row>
    <row r="20" spans="1:19" s="30" customFormat="1" ht="14.25" customHeight="1" x14ac:dyDescent="0.2">
      <c r="A20" s="27"/>
      <c r="B20" s="28"/>
      <c r="C20" s="31"/>
      <c r="D20" s="1930" t="s">
        <v>382</v>
      </c>
      <c r="E20" s="1930"/>
      <c r="F20" s="1930"/>
      <c r="G20" s="1930"/>
      <c r="H20" s="1930"/>
      <c r="I20" s="1930"/>
      <c r="J20" s="1930"/>
      <c r="K20" s="1930"/>
      <c r="L20" s="1930"/>
      <c r="M20" s="1930"/>
      <c r="N20" s="261"/>
      <c r="O20" s="29"/>
    </row>
    <row r="21" spans="1:19" s="30" customFormat="1" ht="3" customHeight="1" x14ac:dyDescent="0.2">
      <c r="A21" s="27"/>
      <c r="B21" s="28"/>
      <c r="C21" s="31"/>
      <c r="D21" s="159"/>
      <c r="E21" s="159"/>
      <c r="F21" s="159"/>
      <c r="G21" s="159"/>
      <c r="H21" s="159"/>
      <c r="I21" s="159"/>
      <c r="J21" s="159"/>
      <c r="K21" s="159"/>
      <c r="L21" s="159"/>
      <c r="M21" s="159"/>
      <c r="N21" s="261"/>
      <c r="O21" s="29"/>
    </row>
    <row r="22" spans="1:19" s="30" customFormat="1" ht="32.25" customHeight="1" x14ac:dyDescent="0.2">
      <c r="A22" s="27"/>
      <c r="B22" s="28"/>
      <c r="C22" s="31"/>
      <c r="D22" s="1930" t="s">
        <v>383</v>
      </c>
      <c r="E22" s="1930"/>
      <c r="F22" s="1930"/>
      <c r="G22" s="1930"/>
      <c r="H22" s="1930"/>
      <c r="I22" s="1930"/>
      <c r="J22" s="1930"/>
      <c r="K22" s="1930"/>
      <c r="L22" s="1930"/>
      <c r="M22" s="1930"/>
      <c r="N22" s="261"/>
      <c r="O22" s="29"/>
    </row>
    <row r="23" spans="1:19" s="30" customFormat="1" ht="3" customHeight="1" x14ac:dyDescent="0.2">
      <c r="A23" s="27"/>
      <c r="B23" s="28"/>
      <c r="C23" s="31"/>
      <c r="D23" s="159"/>
      <c r="E23" s="159"/>
      <c r="F23" s="159"/>
      <c r="G23" s="159"/>
      <c r="H23" s="159"/>
      <c r="I23" s="159"/>
      <c r="J23" s="159"/>
      <c r="K23" s="159"/>
      <c r="L23" s="159"/>
      <c r="M23" s="159"/>
      <c r="N23" s="261"/>
      <c r="O23" s="29"/>
    </row>
    <row r="24" spans="1:19" s="30" customFormat="1" ht="81.75" customHeight="1" x14ac:dyDescent="0.2">
      <c r="A24" s="27"/>
      <c r="B24" s="28"/>
      <c r="C24" s="31"/>
      <c r="D24" s="1930" t="s">
        <v>476</v>
      </c>
      <c r="E24" s="1930"/>
      <c r="F24" s="1930"/>
      <c r="G24" s="1930"/>
      <c r="H24" s="1930"/>
      <c r="I24" s="1930"/>
      <c r="J24" s="1930"/>
      <c r="K24" s="1930"/>
      <c r="L24" s="1930"/>
      <c r="M24" s="1930"/>
      <c r="N24" s="261"/>
      <c r="O24" s="29"/>
    </row>
    <row r="25" spans="1:19" s="30" customFormat="1" ht="3" customHeight="1" x14ac:dyDescent="0.2">
      <c r="A25" s="27"/>
      <c r="B25" s="28"/>
      <c r="C25" s="31"/>
      <c r="D25" s="159"/>
      <c r="E25" s="159"/>
      <c r="F25" s="159"/>
      <c r="G25" s="159"/>
      <c r="H25" s="159"/>
      <c r="I25" s="159"/>
      <c r="J25" s="159"/>
      <c r="K25" s="159"/>
      <c r="L25" s="159"/>
      <c r="M25" s="159"/>
      <c r="N25" s="261"/>
      <c r="O25" s="29"/>
    </row>
    <row r="26" spans="1:19" s="30" customFormat="1" ht="105.75" customHeight="1" x14ac:dyDescent="0.2">
      <c r="A26" s="27"/>
      <c r="B26" s="28"/>
      <c r="C26" s="31"/>
      <c r="D26" s="1935" t="s">
        <v>360</v>
      </c>
      <c r="E26" s="1935"/>
      <c r="F26" s="1935"/>
      <c r="G26" s="1935"/>
      <c r="H26" s="1935"/>
      <c r="I26" s="1935"/>
      <c r="J26" s="1935"/>
      <c r="K26" s="1935"/>
      <c r="L26" s="1935"/>
      <c r="M26" s="1935"/>
      <c r="N26" s="261"/>
      <c r="O26" s="29"/>
    </row>
    <row r="27" spans="1:19" s="30" customFormat="1" ht="3" customHeight="1" x14ac:dyDescent="0.2">
      <c r="A27" s="27"/>
      <c r="B27" s="28"/>
      <c r="C27" s="31"/>
      <c r="D27" s="41"/>
      <c r="E27" s="41"/>
      <c r="F27" s="41"/>
      <c r="G27" s="41"/>
      <c r="H27" s="41"/>
      <c r="I27" s="41"/>
      <c r="J27" s="42"/>
      <c r="K27" s="42"/>
      <c r="L27" s="42"/>
      <c r="M27" s="43"/>
      <c r="N27" s="261"/>
      <c r="O27" s="29"/>
    </row>
    <row r="28" spans="1:19" s="30" customFormat="1" ht="57" customHeight="1" x14ac:dyDescent="0.2">
      <c r="A28" s="27"/>
      <c r="B28" s="28"/>
      <c r="C28" s="33"/>
      <c r="D28" s="1930" t="s">
        <v>51</v>
      </c>
      <c r="E28" s="1938"/>
      <c r="F28" s="1938"/>
      <c r="G28" s="1938"/>
      <c r="H28" s="1938"/>
      <c r="I28" s="1938"/>
      <c r="J28" s="1938"/>
      <c r="K28" s="1938"/>
      <c r="L28" s="1938"/>
      <c r="M28" s="1938"/>
      <c r="N28" s="261"/>
      <c r="O28" s="29"/>
      <c r="S28" s="30" t="s">
        <v>33</v>
      </c>
    </row>
    <row r="29" spans="1:19" s="30" customFormat="1" ht="3" customHeight="1" x14ac:dyDescent="0.2">
      <c r="A29" s="27"/>
      <c r="B29" s="28"/>
      <c r="C29" s="33"/>
      <c r="D29" s="160"/>
      <c r="E29" s="160"/>
      <c r="F29" s="160"/>
      <c r="G29" s="160"/>
      <c r="H29" s="160"/>
      <c r="I29" s="160"/>
      <c r="J29" s="160"/>
      <c r="K29" s="160"/>
      <c r="L29" s="160"/>
      <c r="M29" s="160"/>
      <c r="N29" s="261"/>
      <c r="O29" s="29"/>
    </row>
    <row r="30" spans="1:19" s="30" customFormat="1" ht="34.5" customHeight="1" x14ac:dyDescent="0.2">
      <c r="A30" s="27"/>
      <c r="B30" s="28"/>
      <c r="C30" s="33"/>
      <c r="D30" s="1930" t="s">
        <v>50</v>
      </c>
      <c r="E30" s="1938"/>
      <c r="F30" s="1938"/>
      <c r="G30" s="1938"/>
      <c r="H30" s="1938"/>
      <c r="I30" s="1938"/>
      <c r="J30" s="1938"/>
      <c r="K30" s="1938"/>
      <c r="L30" s="1938"/>
      <c r="M30" s="1938"/>
      <c r="N30" s="261"/>
      <c r="O30" s="29"/>
    </row>
    <row r="31" spans="1:19" s="30" customFormat="1" ht="12.95" customHeight="1" x14ac:dyDescent="0.2">
      <c r="A31" s="27"/>
      <c r="B31" s="28"/>
      <c r="C31" s="35"/>
      <c r="D31" s="45"/>
      <c r="E31" s="45"/>
      <c r="F31" s="45"/>
      <c r="G31" s="45"/>
      <c r="H31" s="45"/>
      <c r="I31" s="45"/>
      <c r="J31" s="45"/>
      <c r="K31" s="45"/>
      <c r="L31" s="45"/>
      <c r="M31" s="45"/>
      <c r="N31" s="261"/>
      <c r="O31" s="29"/>
    </row>
    <row r="32" spans="1:19" s="30" customFormat="1" ht="13.5" customHeight="1" x14ac:dyDescent="0.2">
      <c r="A32" s="27"/>
      <c r="B32" s="28"/>
      <c r="C32" s="35"/>
      <c r="D32" s="249"/>
      <c r="E32" s="249"/>
      <c r="F32" s="249"/>
      <c r="G32" s="250"/>
      <c r="H32" s="251" t="s">
        <v>17</v>
      </c>
      <c r="I32" s="248"/>
      <c r="J32" s="38"/>
      <c r="K32" s="250"/>
      <c r="L32" s="251" t="s">
        <v>24</v>
      </c>
      <c r="M32" s="248"/>
      <c r="N32" s="261"/>
      <c r="O32" s="29"/>
    </row>
    <row r="33" spans="1:16" s="30" customFormat="1" ht="6" customHeight="1" x14ac:dyDescent="0.2">
      <c r="A33" s="27"/>
      <c r="B33" s="28"/>
      <c r="C33" s="35"/>
      <c r="D33" s="252"/>
      <c r="E33" s="36"/>
      <c r="F33" s="36"/>
      <c r="G33" s="38"/>
      <c r="H33" s="37"/>
      <c r="I33" s="38"/>
      <c r="J33" s="38"/>
      <c r="K33" s="254"/>
      <c r="L33" s="255"/>
      <c r="M33" s="38"/>
      <c r="N33" s="261"/>
      <c r="O33" s="29"/>
    </row>
    <row r="34" spans="1:16" s="30" customFormat="1" ht="11.25" x14ac:dyDescent="0.2">
      <c r="A34" s="27"/>
      <c r="B34" s="28"/>
      <c r="C34" s="34"/>
      <c r="D34" s="253" t="s">
        <v>43</v>
      </c>
      <c r="E34" s="36" t="s">
        <v>35</v>
      </c>
      <c r="F34" s="36"/>
      <c r="G34" s="36"/>
      <c r="H34" s="37"/>
      <c r="I34" s="36"/>
      <c r="J34" s="38"/>
      <c r="K34" s="256"/>
      <c r="L34" s="38"/>
      <c r="M34" s="38"/>
      <c r="N34" s="261"/>
      <c r="O34" s="29"/>
    </row>
    <row r="35" spans="1:16" s="30" customFormat="1" ht="11.25" customHeight="1" x14ac:dyDescent="0.2">
      <c r="A35" s="27"/>
      <c r="B35" s="28"/>
      <c r="C35" s="35"/>
      <c r="D35" s="253" t="s">
        <v>3</v>
      </c>
      <c r="E35" s="36" t="s">
        <v>36</v>
      </c>
      <c r="F35" s="36"/>
      <c r="G35" s="38"/>
      <c r="H35" s="37"/>
      <c r="I35" s="38"/>
      <c r="J35" s="38"/>
      <c r="K35" s="1939">
        <f>+capa!D60</f>
        <v>44530</v>
      </c>
      <c r="L35" s="1940"/>
      <c r="M35" s="881"/>
      <c r="N35" s="261"/>
      <c r="O35" s="29"/>
    </row>
    <row r="36" spans="1:16" s="30" customFormat="1" ht="11.25" x14ac:dyDescent="0.2">
      <c r="A36" s="27"/>
      <c r="B36" s="28"/>
      <c r="C36" s="35"/>
      <c r="D36" s="253" t="s">
        <v>39</v>
      </c>
      <c r="E36" s="36" t="s">
        <v>38</v>
      </c>
      <c r="F36" s="36"/>
      <c r="G36" s="38"/>
      <c r="H36" s="37"/>
      <c r="I36" s="38"/>
      <c r="J36" s="38"/>
      <c r="K36" s="797"/>
      <c r="L36" s="798"/>
      <c r="M36" s="798"/>
      <c r="N36" s="261"/>
      <c r="O36" s="29"/>
    </row>
    <row r="37" spans="1:16" s="30" customFormat="1" ht="12.75" customHeight="1" x14ac:dyDescent="0.2">
      <c r="A37" s="27"/>
      <c r="B37" s="28"/>
      <c r="C37" s="34"/>
      <c r="D37" s="253" t="s">
        <v>40</v>
      </c>
      <c r="E37" s="36" t="s">
        <v>20</v>
      </c>
      <c r="F37" s="36"/>
      <c r="G37" s="36"/>
      <c r="H37" s="37"/>
      <c r="I37" s="36"/>
      <c r="J37" s="38"/>
      <c r="K37" s="1936"/>
      <c r="L37" s="1937"/>
      <c r="M37" s="1937"/>
      <c r="N37" s="261"/>
      <c r="O37" s="29"/>
    </row>
    <row r="38" spans="1:16" s="30" customFormat="1" ht="11.25" x14ac:dyDescent="0.2">
      <c r="A38" s="27"/>
      <c r="B38" s="28"/>
      <c r="C38" s="34"/>
      <c r="D38" s="253" t="s">
        <v>15</v>
      </c>
      <c r="E38" s="36" t="s">
        <v>5</v>
      </c>
      <c r="F38" s="36"/>
      <c r="G38" s="36"/>
      <c r="H38" s="37"/>
      <c r="I38" s="36"/>
      <c r="J38" s="38"/>
      <c r="K38" s="1936"/>
      <c r="L38" s="1937"/>
      <c r="M38" s="1937"/>
      <c r="N38" s="261"/>
      <c r="O38" s="29"/>
    </row>
    <row r="39" spans="1:16" s="30" customFormat="1" ht="8.25" customHeight="1" x14ac:dyDescent="0.2">
      <c r="A39" s="27"/>
      <c r="B39" s="28"/>
      <c r="C39" s="28"/>
      <c r="D39" s="1071" t="s">
        <v>470</v>
      </c>
      <c r="E39" s="36" t="s">
        <v>471</v>
      </c>
      <c r="F39" s="36"/>
      <c r="G39" s="36"/>
      <c r="H39" s="28"/>
      <c r="I39" s="28"/>
      <c r="J39" s="28"/>
      <c r="K39" s="23"/>
      <c r="L39" s="28"/>
      <c r="M39" s="28"/>
      <c r="N39" s="261"/>
      <c r="O39" s="29"/>
    </row>
    <row r="40" spans="1:16" ht="13.5" customHeight="1" x14ac:dyDescent="0.2">
      <c r="A40" s="22"/>
      <c r="B40" s="26"/>
      <c r="C40" s="24"/>
      <c r="D40" s="24"/>
      <c r="E40" s="19"/>
      <c r="F40" s="23"/>
      <c r="G40" s="23"/>
      <c r="H40" s="23"/>
      <c r="I40" s="23"/>
      <c r="J40" s="23"/>
      <c r="L40" s="1933">
        <v>44501</v>
      </c>
      <c r="M40" s="1934"/>
      <c r="N40" s="276">
        <v>3</v>
      </c>
      <c r="O40" s="131"/>
      <c r="P40" s="131"/>
    </row>
    <row r="48" spans="1:16" x14ac:dyDescent="0.2">
      <c r="C48" s="655"/>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49"/>
  <sheetViews>
    <sheetView showGridLines="0" showRuler="0" zoomScaleNormal="100" workbookViewId="0"/>
  </sheetViews>
  <sheetFormatPr defaultRowHeight="12.75" x14ac:dyDescent="0.2"/>
  <cols>
    <col min="1" max="1" width="1" style="1169" customWidth="1"/>
    <col min="2" max="2" width="2.5703125" style="1169" customWidth="1"/>
    <col min="3" max="3" width="2.28515625" style="1169" customWidth="1"/>
    <col min="4" max="8" width="8.7109375" style="1169" customWidth="1"/>
    <col min="9" max="9" width="1.85546875" style="1169" customWidth="1"/>
    <col min="10" max="10" width="2.28515625" style="1169" customWidth="1"/>
    <col min="11" max="15" width="8.7109375" style="1169" customWidth="1"/>
    <col min="16" max="16" width="2.5703125" style="1169" customWidth="1"/>
    <col min="17" max="17" width="1" style="1169" customWidth="1"/>
    <col min="18" max="18" width="13.5703125" style="1266" customWidth="1"/>
    <col min="19" max="19" width="29.42578125" style="1324" customWidth="1"/>
    <col min="20" max="22" width="9.28515625" style="1323" customWidth="1"/>
    <col min="23" max="23" width="11" style="1324" customWidth="1"/>
    <col min="24" max="24" width="10.140625" style="1324" customWidth="1"/>
    <col min="25" max="25" width="9.140625" style="1324"/>
    <col min="26" max="26" width="9.7109375" style="1324" customWidth="1"/>
    <col min="27" max="52" width="9.140625" style="1324"/>
    <col min="53" max="53" width="9.5703125" style="1324" bestFit="1" customWidth="1"/>
    <col min="54" max="56" width="9.28515625" style="1324" bestFit="1" customWidth="1"/>
    <col min="57" max="101" width="9.140625" style="1324"/>
    <col min="102" max="16384" width="9.140625" style="1169"/>
  </cols>
  <sheetData>
    <row r="1" spans="1:60" ht="13.5" customHeight="1" x14ac:dyDescent="0.25">
      <c r="A1" s="1263"/>
      <c r="B1" s="1321"/>
      <c r="C1" s="1321"/>
      <c r="D1" s="1321"/>
      <c r="E1" s="1321"/>
      <c r="F1" s="1321"/>
      <c r="G1" s="1321"/>
      <c r="H1" s="1321"/>
      <c r="I1" s="1321"/>
      <c r="J1" s="1321"/>
      <c r="K1" s="1321"/>
      <c r="L1" s="1321"/>
      <c r="M1" s="1966" t="s">
        <v>484</v>
      </c>
      <c r="N1" s="1966"/>
      <c r="O1" s="1966"/>
      <c r="P1" s="1966"/>
      <c r="Q1" s="1214"/>
      <c r="R1" s="1698"/>
      <c r="S1" s="1699"/>
      <c r="T1" s="1322"/>
      <c r="AW1" s="1325"/>
    </row>
    <row r="2" spans="1:60" ht="16.5" customHeight="1" x14ac:dyDescent="0.2">
      <c r="A2" s="1263"/>
      <c r="B2" s="1326"/>
      <c r="C2" s="1327"/>
      <c r="D2" s="1967"/>
      <c r="E2" s="1967"/>
      <c r="F2" s="1967"/>
      <c r="G2" s="1967"/>
      <c r="H2" s="1967"/>
      <c r="I2" s="1248"/>
      <c r="J2" s="1248"/>
      <c r="K2" s="1248"/>
      <c r="L2" s="1248"/>
      <c r="M2" s="1248"/>
      <c r="N2" s="1248"/>
      <c r="O2" s="1248"/>
      <c r="P2" s="1248"/>
      <c r="Q2" s="1209"/>
      <c r="R2" s="1700"/>
      <c r="S2" s="1701"/>
      <c r="T2" s="1328"/>
      <c r="W2" s="1950"/>
      <c r="X2" s="1950"/>
      <c r="Y2" s="1950"/>
      <c r="Z2" s="1950"/>
      <c r="AG2" s="1329"/>
      <c r="AK2" s="1950"/>
      <c r="AL2" s="1950"/>
      <c r="AM2" s="1950"/>
      <c r="AN2" s="1950"/>
    </row>
    <row r="3" spans="1:60" ht="27" customHeight="1" x14ac:dyDescent="0.2">
      <c r="A3" s="1263"/>
      <c r="B3" s="1330"/>
      <c r="C3" s="1954" t="s">
        <v>485</v>
      </c>
      <c r="D3" s="1954"/>
      <c r="E3" s="1954"/>
      <c r="F3" s="1954"/>
      <c r="G3" s="1954"/>
      <c r="H3" s="1954"/>
      <c r="I3" s="1331"/>
      <c r="J3" s="1965" t="s">
        <v>486</v>
      </c>
      <c r="K3" s="1965"/>
      <c r="L3" s="1965"/>
      <c r="M3" s="1965"/>
      <c r="N3" s="1965"/>
      <c r="O3" s="1965"/>
      <c r="P3" s="1248"/>
      <c r="Q3" s="1209"/>
      <c r="R3" s="1324"/>
      <c r="S3" s="1702"/>
      <c r="T3" s="1332"/>
      <c r="U3" s="1332"/>
      <c r="V3" s="1332"/>
      <c r="W3" s="1333"/>
      <c r="X3" s="1333"/>
      <c r="Y3" s="1333"/>
      <c r="Z3" s="1333"/>
      <c r="AK3" s="1334"/>
      <c r="AL3" s="1334"/>
      <c r="AM3" s="1334"/>
      <c r="AN3" s="1334"/>
    </row>
    <row r="4" spans="1:60" ht="15.75" customHeight="1" x14ac:dyDescent="0.2">
      <c r="A4" s="1263"/>
      <c r="B4" s="1335"/>
      <c r="C4" s="1263"/>
      <c r="D4" s="1263"/>
      <c r="E4" s="1685"/>
      <c r="F4" s="1685"/>
      <c r="G4" s="1685"/>
      <c r="H4" s="1685"/>
      <c r="I4" s="1331"/>
      <c r="J4" s="383"/>
      <c r="K4" s="1441"/>
      <c r="L4" s="1442"/>
      <c r="M4" s="1442"/>
      <c r="N4" s="1442"/>
      <c r="O4" s="1442"/>
      <c r="P4" s="1248"/>
      <c r="Q4" s="1209"/>
      <c r="R4" s="1703"/>
      <c r="S4" s="1704"/>
      <c r="T4" s="1336"/>
      <c r="W4" s="1337"/>
      <c r="X4" s="1337"/>
      <c r="Y4" s="1338"/>
      <c r="AH4" s="1339"/>
      <c r="AI4" s="1339"/>
      <c r="AJ4" s="1339"/>
      <c r="AK4" s="1340"/>
      <c r="AL4" s="1340"/>
      <c r="AM4" s="1339"/>
      <c r="AN4" s="1339"/>
      <c r="AW4" s="1094"/>
      <c r="AX4" s="1095"/>
      <c r="AY4" s="1095"/>
    </row>
    <row r="5" spans="1:60" ht="13.5" customHeight="1" x14ac:dyDescent="0.2">
      <c r="A5" s="1263"/>
      <c r="B5" s="1330"/>
      <c r="C5" s="1341" t="s">
        <v>487</v>
      </c>
      <c r="D5" s="1959" t="s">
        <v>662</v>
      </c>
      <c r="E5" s="1959"/>
      <c r="F5" s="1959"/>
      <c r="G5" s="1959"/>
      <c r="H5" s="1959"/>
      <c r="I5" s="1342"/>
      <c r="J5" s="1440" t="s">
        <v>487</v>
      </c>
      <c r="K5" s="1959" t="s">
        <v>663</v>
      </c>
      <c r="L5" s="1959"/>
      <c r="M5" s="1959"/>
      <c r="N5" s="1959"/>
      <c r="O5" s="1959"/>
      <c r="P5" s="1343"/>
      <c r="Q5" s="1209"/>
      <c r="R5" s="1703"/>
      <c r="S5" s="1097"/>
      <c r="T5" s="1099"/>
      <c r="U5" s="1098"/>
      <c r="V5" s="1098"/>
      <c r="W5" s="1337"/>
      <c r="X5" s="1337"/>
      <c r="Y5" s="1338"/>
      <c r="AH5" s="1339"/>
      <c r="AI5" s="1339"/>
      <c r="AJ5" s="1339"/>
      <c r="AK5" s="1340"/>
      <c r="AL5" s="1340"/>
      <c r="AW5" s="1100"/>
      <c r="AX5" s="1095"/>
      <c r="AY5" s="1095"/>
      <c r="BG5" s="1344"/>
      <c r="BH5" s="1344"/>
    </row>
    <row r="6" spans="1:60" ht="13.5" customHeight="1" x14ac:dyDescent="0.2">
      <c r="A6" s="1263"/>
      <c r="B6" s="1330"/>
      <c r="C6" s="1248"/>
      <c r="D6" s="1959"/>
      <c r="E6" s="1959"/>
      <c r="F6" s="1959"/>
      <c r="G6" s="1959"/>
      <c r="H6" s="1959"/>
      <c r="I6" s="1342"/>
      <c r="J6" s="1443"/>
      <c r="K6" s="1959"/>
      <c r="L6" s="1959"/>
      <c r="M6" s="1959"/>
      <c r="N6" s="1959"/>
      <c r="O6" s="1959"/>
      <c r="P6" s="1343"/>
      <c r="Q6" s="1209"/>
      <c r="R6" s="1703"/>
      <c r="S6" s="1345"/>
      <c r="T6" s="1099"/>
      <c r="U6" s="1346"/>
      <c r="V6" s="1346"/>
      <c r="W6" s="1337"/>
      <c r="X6" s="1337"/>
      <c r="Y6" s="1338"/>
      <c r="AH6" s="1339"/>
      <c r="AI6" s="1339"/>
      <c r="AJ6" s="1339"/>
      <c r="AK6" s="1340"/>
      <c r="AL6" s="1340"/>
      <c r="AW6" s="1100"/>
      <c r="AX6" s="1095"/>
      <c r="AY6" s="1095"/>
      <c r="BG6" s="1344"/>
      <c r="BH6" s="1344"/>
    </row>
    <row r="7" spans="1:60" ht="13.5" customHeight="1" x14ac:dyDescent="0.2">
      <c r="A7" s="1263"/>
      <c r="B7" s="1330"/>
      <c r="C7" s="1248"/>
      <c r="D7" s="1959"/>
      <c r="E7" s="1959"/>
      <c r="F7" s="1959"/>
      <c r="G7" s="1959"/>
      <c r="H7" s="1959"/>
      <c r="I7" s="1342"/>
      <c r="J7" s="383"/>
      <c r="K7" s="1959"/>
      <c r="L7" s="1959"/>
      <c r="M7" s="1959"/>
      <c r="N7" s="1959"/>
      <c r="O7" s="1959"/>
      <c r="P7" s="1343"/>
      <c r="Q7" s="1343"/>
      <c r="S7" s="1338"/>
      <c r="T7" s="1336"/>
      <c r="W7" s="1347"/>
      <c r="X7" s="1338"/>
      <c r="Y7" s="1338"/>
      <c r="AG7" s="1348"/>
      <c r="AH7" s="1339"/>
      <c r="AI7" s="1339"/>
      <c r="AJ7" s="1339"/>
      <c r="AK7" s="1349"/>
      <c r="AL7" s="1349"/>
      <c r="AM7" s="1348"/>
      <c r="AN7" s="1348"/>
      <c r="AV7" s="1100"/>
      <c r="AW7" s="1100"/>
      <c r="AX7" s="1095"/>
      <c r="AY7" s="1095"/>
      <c r="BG7" s="1344"/>
      <c r="BH7" s="1344"/>
    </row>
    <row r="8" spans="1:60" ht="13.5" customHeight="1" x14ac:dyDescent="0.2">
      <c r="A8" s="1263"/>
      <c r="B8" s="1330"/>
      <c r="C8" s="1263"/>
      <c r="D8" s="1959"/>
      <c r="E8" s="1959"/>
      <c r="F8" s="1959"/>
      <c r="G8" s="1959"/>
      <c r="H8" s="1959"/>
      <c r="I8" s="1342"/>
      <c r="J8" s="383"/>
      <c r="K8" s="1959"/>
      <c r="L8" s="1959"/>
      <c r="M8" s="1959"/>
      <c r="N8" s="1959"/>
      <c r="O8" s="1959"/>
      <c r="P8" s="1343"/>
      <c r="Q8" s="1343"/>
      <c r="R8" s="1705"/>
      <c r="S8" s="1350"/>
      <c r="T8" s="1351"/>
      <c r="V8" s="1352"/>
      <c r="W8" s="1347"/>
      <c r="X8" s="1338"/>
      <c r="Y8" s="1338"/>
      <c r="AG8" s="1348"/>
      <c r="AH8" s="1353"/>
      <c r="AI8" s="1353"/>
      <c r="AJ8" s="1353"/>
      <c r="AK8" s="1349"/>
      <c r="AL8" s="1349"/>
      <c r="AM8" s="1353"/>
      <c r="AN8" s="1348"/>
      <c r="AW8" s="1100"/>
      <c r="AX8" s="1095"/>
      <c r="AY8" s="1095"/>
      <c r="BG8" s="1344"/>
      <c r="BH8" s="1344"/>
    </row>
    <row r="9" spans="1:60" ht="13.5" customHeight="1" x14ac:dyDescent="0.2">
      <c r="A9" s="1263"/>
      <c r="B9" s="1330"/>
      <c r="C9" s="1341" t="s">
        <v>487</v>
      </c>
      <c r="D9" s="1959" t="s">
        <v>664</v>
      </c>
      <c r="E9" s="1959"/>
      <c r="F9" s="1959"/>
      <c r="G9" s="1959"/>
      <c r="H9" s="1959"/>
      <c r="I9" s="1342"/>
      <c r="J9" s="1440" t="s">
        <v>487</v>
      </c>
      <c r="K9" s="1959" t="s">
        <v>665</v>
      </c>
      <c r="L9" s="1959"/>
      <c r="M9" s="1959"/>
      <c r="N9" s="1959"/>
      <c r="O9" s="1959"/>
      <c r="P9" s="1343"/>
      <c r="Q9" s="1343"/>
      <c r="S9" s="1706"/>
      <c r="T9" s="1707"/>
      <c r="U9" s="1708"/>
      <c r="V9" s="1708"/>
      <c r="W9" s="1347"/>
      <c r="X9" s="1338"/>
      <c r="Y9" s="1338"/>
      <c r="AW9" s="1100"/>
      <c r="AX9" s="1095"/>
      <c r="AY9" s="1095"/>
      <c r="BG9" s="1344"/>
      <c r="BH9" s="1344"/>
    </row>
    <row r="10" spans="1:60" ht="13.5" customHeight="1" x14ac:dyDescent="0.2">
      <c r="A10" s="1263"/>
      <c r="B10" s="1330"/>
      <c r="C10" s="1263"/>
      <c r="D10" s="1959"/>
      <c r="E10" s="1959"/>
      <c r="F10" s="1959"/>
      <c r="G10" s="1959"/>
      <c r="H10" s="1959"/>
      <c r="I10" s="1342"/>
      <c r="J10" s="1444"/>
      <c r="K10" s="1959"/>
      <c r="L10" s="1959"/>
      <c r="M10" s="1959"/>
      <c r="N10" s="1959"/>
      <c r="O10" s="1959"/>
      <c r="P10" s="1343"/>
      <c r="Q10" s="1343">
        <f>SUM(Q11:Q17)</f>
        <v>0</v>
      </c>
      <c r="S10" s="1709"/>
      <c r="T10" s="1710"/>
      <c r="V10" s="1711"/>
      <c r="W10" s="1347"/>
      <c r="X10" s="1338"/>
      <c r="Y10" s="1338"/>
      <c r="AW10" s="1100"/>
      <c r="AX10" s="1095"/>
      <c r="AY10" s="1095"/>
      <c r="BG10" s="1344"/>
      <c r="BH10" s="1344"/>
    </row>
    <row r="11" spans="1:60" ht="13.5" customHeight="1" x14ac:dyDescent="0.2">
      <c r="A11" s="1263"/>
      <c r="B11" s="1330"/>
      <c r="C11" s="1263"/>
      <c r="D11" s="1959"/>
      <c r="E11" s="1959"/>
      <c r="F11" s="1959"/>
      <c r="G11" s="1959"/>
      <c r="H11" s="1959"/>
      <c r="I11" s="1342"/>
      <c r="J11" s="383"/>
      <c r="K11" s="1959"/>
      <c r="L11" s="1959"/>
      <c r="M11" s="1959"/>
      <c r="N11" s="1959"/>
      <c r="O11" s="1959"/>
      <c r="P11" s="1343"/>
      <c r="Q11" s="1343"/>
      <c r="R11" s="1712"/>
      <c r="S11" s="1713"/>
      <c r="T11" s="1710"/>
      <c r="V11" s="1708"/>
      <c r="W11" s="1347"/>
      <c r="X11" s="1338"/>
      <c r="Y11" s="1338"/>
      <c r="BG11" s="1344"/>
      <c r="BH11" s="1344"/>
    </row>
    <row r="12" spans="1:60" ht="13.5" customHeight="1" x14ac:dyDescent="0.2">
      <c r="A12" s="1263"/>
      <c r="B12" s="1330"/>
      <c r="C12" s="1341" t="s">
        <v>487</v>
      </c>
      <c r="D12" s="1959" t="s">
        <v>666</v>
      </c>
      <c r="E12" s="1959"/>
      <c r="F12" s="1959"/>
      <c r="G12" s="1959"/>
      <c r="H12" s="1959"/>
      <c r="I12" s="1342"/>
      <c r="J12" s="1341" t="s">
        <v>487</v>
      </c>
      <c r="K12" s="1959" t="s">
        <v>667</v>
      </c>
      <c r="L12" s="1959"/>
      <c r="M12" s="1959"/>
      <c r="N12" s="1959"/>
      <c r="O12" s="1959"/>
      <c r="P12" s="1343"/>
      <c r="Q12" s="1343"/>
      <c r="R12" s="1703"/>
      <c r="S12" s="1713"/>
      <c r="T12" s="1351"/>
      <c r="W12" s="1347"/>
      <c r="X12" s="1338"/>
      <c r="Y12" s="1338"/>
    </row>
    <row r="13" spans="1:60" ht="15.75" customHeight="1" x14ac:dyDescent="0.2">
      <c r="A13" s="1263"/>
      <c r="B13" s="1330"/>
      <c r="C13" s="1248"/>
      <c r="D13" s="1959"/>
      <c r="E13" s="1959"/>
      <c r="F13" s="1959"/>
      <c r="G13" s="1959"/>
      <c r="H13" s="1959"/>
      <c r="I13" s="1342"/>
      <c r="J13" s="383"/>
      <c r="K13" s="1959"/>
      <c r="L13" s="1959"/>
      <c r="M13" s="1959"/>
      <c r="N13" s="1959"/>
      <c r="O13" s="1959"/>
      <c r="P13" s="1343"/>
      <c r="Q13" s="1343"/>
      <c r="S13" s="1714"/>
      <c r="T13" s="1351"/>
      <c r="W13" s="1347"/>
      <c r="X13" s="1338"/>
      <c r="Y13" s="1338"/>
    </row>
    <row r="14" spans="1:60" ht="20.25" customHeight="1" x14ac:dyDescent="0.2">
      <c r="A14" s="1263"/>
      <c r="B14" s="1330"/>
      <c r="C14" s="1248"/>
      <c r="D14" s="1959"/>
      <c r="E14" s="1959"/>
      <c r="F14" s="1959"/>
      <c r="G14" s="1959"/>
      <c r="H14" s="1959"/>
      <c r="I14" s="1342"/>
      <c r="J14" s="1443"/>
      <c r="K14" s="1959"/>
      <c r="L14" s="1959"/>
      <c r="M14" s="1959"/>
      <c r="N14" s="1959"/>
      <c r="O14" s="1959"/>
      <c r="P14" s="1343"/>
      <c r="Q14" s="1343"/>
      <c r="R14" s="1705"/>
      <c r="S14" s="1714"/>
      <c r="T14" s="1351"/>
      <c r="W14" s="1347"/>
      <c r="X14" s="1338"/>
      <c r="Y14" s="1338"/>
      <c r="AJ14" s="1354"/>
      <c r="AK14" s="1354"/>
      <c r="AL14" s="1354"/>
      <c r="AM14" s="1354"/>
    </row>
    <row r="15" spans="1:60" ht="13.5" customHeight="1" x14ac:dyDescent="0.2">
      <c r="A15" s="1263"/>
      <c r="B15" s="1330"/>
      <c r="C15" s="1248"/>
      <c r="D15" s="1959"/>
      <c r="E15" s="1959"/>
      <c r="F15" s="1959"/>
      <c r="G15" s="1959"/>
      <c r="H15" s="1959"/>
      <c r="I15" s="1342"/>
      <c r="J15" s="1443"/>
      <c r="K15" s="1959"/>
      <c r="L15" s="1959"/>
      <c r="M15" s="1959"/>
      <c r="N15" s="1959"/>
      <c r="O15" s="1959"/>
      <c r="P15" s="1343"/>
      <c r="Q15" s="1343"/>
      <c r="S15" s="1715"/>
      <c r="T15" s="1336"/>
      <c r="W15" s="1347"/>
      <c r="X15" s="1338"/>
      <c r="Y15" s="1338"/>
      <c r="AJ15" s="1688"/>
      <c r="AK15" s="1688"/>
      <c r="AL15" s="1688"/>
      <c r="AM15" s="1355"/>
    </row>
    <row r="16" spans="1:60" ht="13.5" customHeight="1" x14ac:dyDescent="0.2">
      <c r="A16" s="1263"/>
      <c r="B16" s="1330"/>
      <c r="C16" s="1248"/>
      <c r="D16" s="1356"/>
      <c r="E16" s="1356"/>
      <c r="F16" s="1356"/>
      <c r="G16" s="1356"/>
      <c r="H16" s="1356"/>
      <c r="I16" s="1356"/>
      <c r="J16" s="1443"/>
      <c r="K16" s="1096"/>
      <c r="L16" s="1096"/>
      <c r="M16" s="1096"/>
      <c r="N16" s="1096"/>
      <c r="O16" s="1096"/>
      <c r="P16" s="1343"/>
      <c r="Q16" s="1343"/>
      <c r="S16" s="1713"/>
      <c r="T16" s="1336"/>
      <c r="U16" s="1352"/>
      <c r="W16" s="1347"/>
      <c r="X16" s="1338"/>
      <c r="Y16" s="1338"/>
      <c r="AM16" s="1357"/>
      <c r="AZ16" s="1358"/>
      <c r="BA16" s="1358"/>
    </row>
    <row r="17" spans="1:79" ht="13.5" customHeight="1" x14ac:dyDescent="0.2">
      <c r="A17" s="1263"/>
      <c r="B17" s="1330"/>
      <c r="C17" s="1248"/>
      <c r="D17" s="1263"/>
      <c r="E17" s="1263"/>
      <c r="F17" s="1263"/>
      <c r="G17" s="1263"/>
      <c r="H17" s="1263"/>
      <c r="I17" s="1263"/>
      <c r="J17" s="1443"/>
      <c r="K17" s="1443"/>
      <c r="L17" s="1443"/>
      <c r="M17" s="1443"/>
      <c r="N17" s="1443"/>
      <c r="O17" s="1443"/>
      <c r="P17" s="1343"/>
      <c r="Q17" s="1343"/>
      <c r="R17" s="1712"/>
      <c r="S17" s="1713"/>
      <c r="T17" s="1336"/>
      <c r="U17" s="1352"/>
      <c r="W17" s="1347"/>
      <c r="X17" s="1338"/>
      <c r="Y17" s="1338"/>
      <c r="AK17" s="1358"/>
      <c r="AM17" s="1359"/>
      <c r="AN17" s="1360"/>
      <c r="AO17" s="1360"/>
      <c r="BG17" s="1361"/>
      <c r="BH17" s="1361"/>
      <c r="BI17" s="1361"/>
      <c r="BJ17" s="1360"/>
      <c r="BK17" s="1360"/>
    </row>
    <row r="18" spans="1:79" ht="13.5" customHeight="1" x14ac:dyDescent="0.2">
      <c r="A18" s="1263"/>
      <c r="B18" s="1330"/>
      <c r="C18" s="1248"/>
      <c r="D18" s="1263"/>
      <c r="E18" s="1263"/>
      <c r="F18" s="1263"/>
      <c r="G18" s="1263"/>
      <c r="H18" s="1263"/>
      <c r="I18" s="1263"/>
      <c r="J18" s="1443"/>
      <c r="K18" s="1443"/>
      <c r="L18" s="1443"/>
      <c r="M18" s="1443"/>
      <c r="N18" s="1443"/>
      <c r="O18" s="1443"/>
      <c r="P18" s="1343"/>
      <c r="Q18" s="1343"/>
      <c r="R18" s="1703"/>
      <c r="S18" s="1713"/>
      <c r="T18" s="1336"/>
      <c r="U18" s="1352"/>
      <c r="W18" s="1347"/>
      <c r="X18" s="1338"/>
      <c r="Y18" s="1338"/>
      <c r="AK18" s="1358"/>
      <c r="AM18" s="1359"/>
      <c r="AN18" s="1360"/>
      <c r="AO18" s="1360"/>
      <c r="AX18" s="1339"/>
      <c r="AY18" s="1339"/>
      <c r="AZ18" s="1360"/>
      <c r="BG18" s="1361"/>
      <c r="BH18" s="1361"/>
      <c r="BI18" s="1361"/>
      <c r="BJ18" s="1360"/>
      <c r="BK18" s="1360"/>
    </row>
    <row r="19" spans="1:79" ht="13.5" customHeight="1" x14ac:dyDescent="0.2">
      <c r="A19" s="1263"/>
      <c r="B19" s="1330"/>
      <c r="C19" s="1248"/>
      <c r="D19" s="1263"/>
      <c r="E19" s="1263"/>
      <c r="F19" s="1263"/>
      <c r="G19" s="1263"/>
      <c r="H19" s="1263"/>
      <c r="I19" s="1263"/>
      <c r="J19" s="1443"/>
      <c r="K19" s="1443"/>
      <c r="L19" s="1443"/>
      <c r="M19" s="1443"/>
      <c r="N19" s="1443"/>
      <c r="O19" s="1443"/>
      <c r="P19" s="1343"/>
      <c r="Q19" s="1343">
        <f>SUM(Q22:Q41)</f>
        <v>34168</v>
      </c>
      <c r="S19" s="1103"/>
      <c r="T19" s="1716"/>
      <c r="U19" s="1711"/>
      <c r="V19" s="1098"/>
      <c r="W19" s="1464"/>
      <c r="X19" s="1338"/>
      <c r="Y19" s="1338"/>
      <c r="AK19" s="1358"/>
      <c r="AM19" s="1359"/>
      <c r="AN19" s="1360"/>
      <c r="AO19" s="1360"/>
      <c r="AX19" s="1362"/>
      <c r="AY19" s="1339"/>
      <c r="AZ19" s="1360"/>
      <c r="BG19" s="1361"/>
      <c r="BH19" s="1361"/>
      <c r="BI19" s="1361"/>
      <c r="BJ19" s="1360"/>
      <c r="BK19" s="1360"/>
    </row>
    <row r="20" spans="1:79" ht="13.5" customHeight="1" x14ac:dyDescent="0.2">
      <c r="A20" s="1263"/>
      <c r="B20" s="1330"/>
      <c r="C20" s="1248"/>
      <c r="D20" s="1263"/>
      <c r="E20" s="1263"/>
      <c r="F20" s="1263"/>
      <c r="G20" s="1263"/>
      <c r="H20" s="1263"/>
      <c r="I20" s="1263"/>
      <c r="J20" s="1443"/>
      <c r="K20" s="1443"/>
      <c r="L20" s="1443"/>
      <c r="M20" s="1443"/>
      <c r="N20" s="1443"/>
      <c r="O20" s="1443"/>
      <c r="P20" s="1343"/>
      <c r="Q20" s="1343"/>
      <c r="R20" s="1705"/>
      <c r="S20" s="1714"/>
      <c r="T20" s="1707"/>
      <c r="U20" s="1708"/>
      <c r="V20" s="1717"/>
      <c r="W20" s="1710"/>
      <c r="X20" s="1363"/>
      <c r="Y20" s="1338"/>
      <c r="AF20" s="1336"/>
      <c r="AJ20" s="1336"/>
      <c r="AL20" s="1363"/>
      <c r="AM20" s="1359"/>
      <c r="AN20" s="1360"/>
      <c r="AO20" s="1360"/>
      <c r="AX20" s="1362"/>
      <c r="AY20" s="1339"/>
      <c r="AZ20" s="1360"/>
      <c r="BG20" s="1361"/>
      <c r="BH20" s="1361"/>
      <c r="BI20" s="1361"/>
      <c r="BJ20" s="1360"/>
      <c r="BK20" s="1360"/>
    </row>
    <row r="21" spans="1:79" ht="13.5" customHeight="1" x14ac:dyDescent="0.2">
      <c r="A21" s="1263"/>
      <c r="B21" s="1330"/>
      <c r="C21" s="1248"/>
      <c r="D21" s="1263"/>
      <c r="E21" s="1263"/>
      <c r="F21" s="1263"/>
      <c r="G21" s="1263"/>
      <c r="H21" s="1263"/>
      <c r="I21" s="1263"/>
      <c r="J21" s="1443"/>
      <c r="K21" s="1443"/>
      <c r="L21" s="1443"/>
      <c r="M21" s="1443"/>
      <c r="N21" s="1443"/>
      <c r="O21" s="1443"/>
      <c r="P21" s="1343"/>
      <c r="Q21" s="1343"/>
      <c r="S21" s="1713"/>
      <c r="T21" s="1336"/>
      <c r="W21" s="1347"/>
      <c r="X21" s="1338"/>
      <c r="Y21" s="1338"/>
      <c r="AF21" s="1718"/>
      <c r="AG21" s="1351"/>
      <c r="AJ21" s="1718"/>
      <c r="AK21" s="1351"/>
      <c r="AL21" s="1360"/>
      <c r="AM21" s="1359"/>
      <c r="AN21" s="1360"/>
      <c r="AO21" s="1360"/>
      <c r="AX21" s="1362"/>
      <c r="AY21" s="1339"/>
      <c r="AZ21" s="1360"/>
      <c r="BG21" s="1361"/>
      <c r="BH21" s="1361"/>
      <c r="BI21" s="1361"/>
      <c r="BJ21" s="1360"/>
      <c r="BK21" s="1360"/>
      <c r="BV21" s="1357"/>
      <c r="BX21" s="1950"/>
      <c r="BY21" s="1950"/>
      <c r="BZ21" s="1950"/>
      <c r="CA21" s="1950"/>
    </row>
    <row r="22" spans="1:79" ht="13.5" customHeight="1" x14ac:dyDescent="0.2">
      <c r="A22" s="1263"/>
      <c r="B22" s="1330"/>
      <c r="C22" s="1248"/>
      <c r="D22" s="1263"/>
      <c r="E22" s="1263"/>
      <c r="F22" s="1263"/>
      <c r="G22" s="1263"/>
      <c r="H22" s="1263"/>
      <c r="I22" s="1263"/>
      <c r="J22" s="1443"/>
      <c r="K22" s="1443"/>
      <c r="L22" s="1443"/>
      <c r="M22" s="1445"/>
      <c r="N22" s="1443"/>
      <c r="O22" s="1443"/>
      <c r="P22" s="1343"/>
      <c r="Q22" s="1343"/>
      <c r="S22" s="1338"/>
      <c r="T22" s="1336"/>
      <c r="W22" s="1964"/>
      <c r="X22" s="1338"/>
      <c r="Y22" s="1338"/>
      <c r="AF22" s="1718"/>
      <c r="AG22" s="1351"/>
      <c r="AJ22" s="1718"/>
      <c r="AK22" s="1351"/>
      <c r="AL22" s="1360"/>
      <c r="AM22" s="1359"/>
      <c r="AN22" s="1360"/>
      <c r="AO22" s="1360"/>
      <c r="AW22" s="1100"/>
      <c r="AX22" s="1104"/>
      <c r="AY22" s="1104"/>
      <c r="AZ22" s="1360"/>
      <c r="BG22" s="1361"/>
      <c r="BH22" s="1361"/>
      <c r="BI22" s="1361"/>
      <c r="BJ22" s="1360"/>
      <c r="BK22" s="1360"/>
      <c r="BS22" s="1364"/>
      <c r="BU22" s="1647"/>
      <c r="BV22" s="1647"/>
      <c r="BW22" s="1647"/>
      <c r="BX22" s="1333"/>
      <c r="BY22" s="1333"/>
      <c r="BZ22" s="1333"/>
      <c r="CA22" s="1333"/>
    </row>
    <row r="23" spans="1:79" ht="13.5" customHeight="1" x14ac:dyDescent="0.2">
      <c r="A23" s="1263"/>
      <c r="B23" s="1330"/>
      <c r="C23" s="1248"/>
      <c r="D23" s="1263"/>
      <c r="E23" s="1263"/>
      <c r="F23" s="1263"/>
      <c r="G23" s="1263"/>
      <c r="H23" s="1263"/>
      <c r="I23" s="1263"/>
      <c r="J23" s="1443"/>
      <c r="K23" s="1443"/>
      <c r="L23" s="1443"/>
      <c r="M23" s="1443"/>
      <c r="N23" s="1443"/>
      <c r="O23" s="1443"/>
      <c r="P23" s="1343"/>
      <c r="Q23" s="1343"/>
      <c r="R23" s="1719"/>
      <c r="S23" s="1720"/>
      <c r="T23" s="1721"/>
      <c r="U23" s="1722"/>
      <c r="V23" s="1723"/>
      <c r="W23" s="1964"/>
      <c r="X23" s="1338"/>
      <c r="Y23" s="1338"/>
      <c r="AF23" s="1718"/>
      <c r="AG23" s="1351"/>
      <c r="AJ23" s="1718"/>
      <c r="AK23" s="1351"/>
      <c r="AL23" s="1360"/>
      <c r="AM23" s="1357"/>
      <c r="AN23" s="1360"/>
      <c r="AO23" s="1360"/>
      <c r="AW23" s="1100"/>
      <c r="AX23" s="1095"/>
      <c r="AY23" s="1095"/>
      <c r="AZ23" s="1366"/>
      <c r="BS23" s="1094"/>
      <c r="BU23" s="1367"/>
      <c r="BV23" s="1367"/>
      <c r="BW23" s="1367"/>
      <c r="BX23" s="1340"/>
      <c r="BY23" s="1340"/>
    </row>
    <row r="24" spans="1:79" ht="13.5" customHeight="1" x14ac:dyDescent="0.2">
      <c r="A24" s="1263"/>
      <c r="B24" s="1330"/>
      <c r="C24" s="1248"/>
      <c r="D24" s="1263"/>
      <c r="E24" s="1263"/>
      <c r="F24" s="1263"/>
      <c r="G24" s="1263"/>
      <c r="H24" s="1263"/>
      <c r="I24" s="1263"/>
      <c r="J24" s="383"/>
      <c r="K24" s="383"/>
      <c r="L24" s="1405"/>
      <c r="M24" s="1405"/>
      <c r="N24" s="1405"/>
      <c r="O24" s="1405"/>
      <c r="P24" s="1343"/>
      <c r="Q24" s="1343"/>
      <c r="R24" s="1719"/>
      <c r="S24" s="1719"/>
      <c r="T24" s="1721"/>
      <c r="U24" s="1722"/>
      <c r="V24" s="1722"/>
      <c r="W24" s="1347"/>
      <c r="X24" s="1338"/>
      <c r="Y24" s="1338"/>
      <c r="AF24" s="1718"/>
      <c r="AG24" s="1351"/>
      <c r="AJ24" s="1718"/>
      <c r="AK24" s="1351"/>
      <c r="AL24" s="1360"/>
      <c r="AN24" s="1360"/>
      <c r="AO24" s="1360"/>
      <c r="BS24" s="1105"/>
      <c r="BU24" s="1367"/>
      <c r="BV24" s="1367"/>
      <c r="BW24" s="1367"/>
      <c r="BX24" s="1340"/>
      <c r="BY24" s="1340"/>
    </row>
    <row r="25" spans="1:79" ht="13.5" customHeight="1" x14ac:dyDescent="0.2">
      <c r="A25" s="1263"/>
      <c r="B25" s="1330"/>
      <c r="C25" s="1248"/>
      <c r="D25" s="1263"/>
      <c r="E25" s="1263"/>
      <c r="F25" s="1263"/>
      <c r="G25" s="1263"/>
      <c r="H25" s="1263"/>
      <c r="I25" s="1263"/>
      <c r="J25" s="383"/>
      <c r="K25" s="383"/>
      <c r="L25" s="1096"/>
      <c r="M25" s="1096"/>
      <c r="N25" s="1096"/>
      <c r="O25" s="1096"/>
      <c r="P25" s="1343"/>
      <c r="Q25" s="1343"/>
      <c r="R25" s="1719"/>
      <c r="S25" s="1719"/>
      <c r="T25" s="1721"/>
      <c r="U25" s="1722"/>
      <c r="V25" s="1722"/>
      <c r="W25" s="1347"/>
      <c r="X25" s="1338"/>
      <c r="Y25" s="1338"/>
      <c r="AF25" s="1718"/>
      <c r="AG25" s="1351"/>
      <c r="AJ25" s="1718"/>
      <c r="AK25" s="1351"/>
      <c r="AL25" s="1360"/>
      <c r="AN25" s="1360"/>
      <c r="AO25" s="1360"/>
      <c r="BS25" s="1105"/>
      <c r="BT25" s="1105"/>
      <c r="BU25" s="1367"/>
      <c r="BV25" s="1367"/>
      <c r="BW25" s="1367"/>
      <c r="BX25" s="1340"/>
      <c r="BY25" s="1340"/>
    </row>
    <row r="26" spans="1:79" ht="13.5" customHeight="1" x14ac:dyDescent="0.2">
      <c r="A26" s="1263"/>
      <c r="B26" s="1330"/>
      <c r="C26" s="1248"/>
      <c r="D26" s="1263"/>
      <c r="E26" s="1263"/>
      <c r="F26" s="1263"/>
      <c r="G26" s="1263"/>
      <c r="H26" s="1263"/>
      <c r="I26" s="1263"/>
      <c r="J26" s="1440" t="s">
        <v>487</v>
      </c>
      <c r="K26" s="1953"/>
      <c r="L26" s="1953"/>
      <c r="M26" s="1953"/>
      <c r="N26" s="1953"/>
      <c r="O26" s="1953"/>
      <c r="P26" s="1343"/>
      <c r="Q26" s="1343">
        <v>6673</v>
      </c>
      <c r="R26" s="1719"/>
      <c r="S26" s="1719"/>
      <c r="T26" s="1721"/>
      <c r="U26" s="1722"/>
      <c r="V26" s="1722"/>
      <c r="W26" s="1338"/>
      <c r="X26" s="1338"/>
      <c r="Y26" s="1338"/>
      <c r="AF26" s="1718"/>
      <c r="AG26" s="1351"/>
      <c r="AJ26" s="1718"/>
      <c r="AK26" s="1351"/>
      <c r="AL26" s="1360"/>
      <c r="AN26" s="1360"/>
      <c r="BS26" s="1105"/>
      <c r="BT26" s="1357"/>
      <c r="BU26" s="1106"/>
      <c r="BV26" s="1106"/>
      <c r="BW26" s="1106"/>
      <c r="BX26" s="1368"/>
      <c r="BY26" s="1368"/>
      <c r="BZ26" s="1369"/>
      <c r="CA26" s="1357"/>
    </row>
    <row r="27" spans="1:79" ht="13.5" customHeight="1" x14ac:dyDescent="0.2">
      <c r="A27" s="1263"/>
      <c r="B27" s="1330"/>
      <c r="C27" s="1248"/>
      <c r="D27" s="1263"/>
      <c r="E27" s="1263"/>
      <c r="F27" s="1263"/>
      <c r="G27" s="1263"/>
      <c r="H27" s="1263"/>
      <c r="I27" s="46"/>
      <c r="J27" s="383"/>
      <c r="K27" s="1953"/>
      <c r="L27" s="1953"/>
      <c r="M27" s="1953"/>
      <c r="N27" s="1953"/>
      <c r="O27" s="1953"/>
      <c r="P27" s="1343"/>
      <c r="Q27" s="1343">
        <v>5858</v>
      </c>
      <c r="S27" s="1704"/>
      <c r="T27" s="1336"/>
      <c r="W27" s="1338"/>
      <c r="X27" s="1338"/>
      <c r="Y27" s="1338"/>
      <c r="AF27" s="1718"/>
      <c r="AG27" s="1351"/>
      <c r="AJ27" s="1718"/>
      <c r="AK27" s="1351"/>
      <c r="AL27" s="1360"/>
      <c r="BS27" s="1348"/>
    </row>
    <row r="28" spans="1:79" ht="13.5" customHeight="1" x14ac:dyDescent="0.2">
      <c r="A28" s="1263"/>
      <c r="B28" s="1330"/>
      <c r="C28" s="2"/>
      <c r="D28" s="2"/>
      <c r="E28" s="2"/>
      <c r="F28" s="2"/>
      <c r="G28" s="2"/>
      <c r="H28" s="2"/>
      <c r="I28" s="46"/>
      <c r="J28" s="1440"/>
      <c r="K28" s="1953"/>
      <c r="L28" s="1953"/>
      <c r="M28" s="1953"/>
      <c r="N28" s="1953"/>
      <c r="O28" s="1953"/>
      <c r="P28" s="1343"/>
      <c r="Q28" s="1263"/>
      <c r="S28" s="1328"/>
      <c r="T28" s="1351"/>
      <c r="V28" s="1724"/>
      <c r="W28" s="1338"/>
      <c r="X28" s="1338"/>
      <c r="Y28" s="1338"/>
      <c r="BS28" s="1348"/>
    </row>
    <row r="29" spans="1:79" ht="13.5" customHeight="1" x14ac:dyDescent="0.2">
      <c r="A29" s="1263"/>
      <c r="B29" s="1330"/>
      <c r="C29" s="1263"/>
      <c r="D29" s="1263"/>
      <c r="E29" s="1263"/>
      <c r="F29" s="1263"/>
      <c r="G29" s="1263"/>
      <c r="H29" s="1263"/>
      <c r="I29" s="1263"/>
      <c r="J29" s="383"/>
      <c r="K29" s="1953"/>
      <c r="L29" s="1953"/>
      <c r="M29" s="1953"/>
      <c r="N29" s="1953"/>
      <c r="O29" s="1953"/>
      <c r="P29" s="1343"/>
      <c r="Q29" s="1263"/>
      <c r="S29" s="1323"/>
      <c r="T29" s="1336"/>
      <c r="W29" s="1338"/>
      <c r="X29" s="1338"/>
      <c r="Y29" s="1338"/>
      <c r="BS29" s="1348"/>
    </row>
    <row r="30" spans="1:79" ht="9.75" customHeight="1" x14ac:dyDescent="0.2">
      <c r="A30" s="1263"/>
      <c r="B30" s="1330"/>
      <c r="C30" s="1370"/>
      <c r="D30" s="1370"/>
      <c r="E30" s="1370"/>
      <c r="F30" s="1370"/>
      <c r="G30" s="1370"/>
      <c r="H30" s="1370"/>
      <c r="I30" s="467"/>
      <c r="J30" s="1263"/>
      <c r="K30" s="1263"/>
      <c r="L30" s="1263"/>
      <c r="M30" s="1263"/>
      <c r="N30" s="1263"/>
      <c r="O30" s="1263"/>
      <c r="P30" s="467"/>
      <c r="Q30" s="1263"/>
      <c r="S30" s="1346"/>
      <c r="T30" s="1351"/>
      <c r="W30" s="1338"/>
      <c r="X30" s="1338"/>
      <c r="Y30" s="1338"/>
      <c r="BS30" s="1348"/>
    </row>
    <row r="31" spans="1:79" ht="27" customHeight="1" x14ac:dyDescent="0.2">
      <c r="A31" s="1263"/>
      <c r="B31" s="1330"/>
      <c r="C31" s="1954" t="s">
        <v>488</v>
      </c>
      <c r="D31" s="1954"/>
      <c r="E31" s="1954"/>
      <c r="F31" s="1954"/>
      <c r="G31" s="1954"/>
      <c r="H31" s="1954"/>
      <c r="I31" s="1371"/>
      <c r="J31" s="1955" t="s">
        <v>489</v>
      </c>
      <c r="K31" s="1955"/>
      <c r="L31" s="1955"/>
      <c r="M31" s="1955"/>
      <c r="N31" s="1955"/>
      <c r="O31" s="1955"/>
      <c r="P31" s="1248"/>
      <c r="Q31" s="1209"/>
      <c r="S31" s="1323"/>
      <c r="T31" s="1336"/>
      <c r="W31" s="1338"/>
      <c r="X31" s="1338"/>
      <c r="Y31" s="1338"/>
      <c r="Z31" s="1372"/>
      <c r="AA31" s="1372"/>
      <c r="AB31" s="1372"/>
      <c r="AC31" s="1372"/>
      <c r="AD31" s="1372"/>
      <c r="AE31" s="1373"/>
    </row>
    <row r="32" spans="1:79" ht="15.75" customHeight="1" x14ac:dyDescent="0.2">
      <c r="A32" s="1263"/>
      <c r="B32" s="1335"/>
      <c r="C32" s="1248"/>
      <c r="D32" s="1956"/>
      <c r="E32" s="1956"/>
      <c r="F32" s="1956"/>
      <c r="G32" s="1956"/>
      <c r="H32" s="1956"/>
      <c r="I32" s="1331"/>
      <c r="J32" s="1957"/>
      <c r="K32" s="1957"/>
      <c r="L32" s="1957"/>
      <c r="M32" s="1957"/>
      <c r="N32" s="1957"/>
      <c r="O32" s="1957"/>
      <c r="P32" s="1248"/>
      <c r="Q32" s="1209"/>
      <c r="S32" s="1346"/>
      <c r="T32" s="1351"/>
      <c r="W32" s="1338"/>
      <c r="X32" s="1338"/>
      <c r="Y32" s="1338"/>
      <c r="Z32" s="1374"/>
      <c r="AA32" s="1374"/>
      <c r="AB32" s="1374"/>
      <c r="AC32" s="1374"/>
      <c r="AD32" s="1374"/>
      <c r="AE32" s="1374"/>
      <c r="AF32" s="1358"/>
      <c r="AG32" s="1358"/>
      <c r="AH32" s="1358"/>
      <c r="AI32" s="1358"/>
    </row>
    <row r="33" spans="1:56" ht="13.5" customHeight="1" x14ac:dyDescent="0.2">
      <c r="A33" s="1263"/>
      <c r="B33" s="1330"/>
      <c r="C33" s="1341" t="s">
        <v>487</v>
      </c>
      <c r="D33" s="1958" t="s">
        <v>679</v>
      </c>
      <c r="E33" s="1958"/>
      <c r="F33" s="1958"/>
      <c r="G33" s="1958"/>
      <c r="H33" s="1958"/>
      <c r="I33" s="1331"/>
      <c r="J33" s="1341" t="s">
        <v>487</v>
      </c>
      <c r="K33" s="1959" t="s">
        <v>668</v>
      </c>
      <c r="L33" s="1959"/>
      <c r="M33" s="1959"/>
      <c r="N33" s="1959"/>
      <c r="O33" s="1959"/>
      <c r="P33" s="1343"/>
      <c r="Q33" s="1209"/>
      <c r="S33" s="1328"/>
      <c r="T33" s="1336"/>
      <c r="W33" s="1338"/>
      <c r="X33" s="1338"/>
      <c r="Y33" s="1338"/>
      <c r="Z33" s="1375"/>
      <c r="AA33" s="1376"/>
      <c r="AB33" s="1376"/>
      <c r="AC33" s="1376"/>
      <c r="AD33" s="1376"/>
      <c r="AE33" s="1376"/>
    </row>
    <row r="34" spans="1:56" ht="13.5" customHeight="1" x14ac:dyDescent="0.2">
      <c r="A34" s="1263"/>
      <c r="B34" s="1330"/>
      <c r="C34" s="1248"/>
      <c r="D34" s="1958"/>
      <c r="E34" s="1958"/>
      <c r="F34" s="1958"/>
      <c r="G34" s="1958"/>
      <c r="H34" s="1958"/>
      <c r="I34" s="1331"/>
      <c r="J34" s="1377"/>
      <c r="K34" s="1959"/>
      <c r="L34" s="1959"/>
      <c r="M34" s="1959"/>
      <c r="N34" s="1959"/>
      <c r="O34" s="1959"/>
      <c r="P34" s="1343"/>
      <c r="Q34" s="1209"/>
      <c r="S34" s="1708"/>
      <c r="T34" s="1351"/>
      <c r="W34" s="1338"/>
      <c r="X34" s="1338"/>
      <c r="Y34" s="1338"/>
      <c r="Z34" s="1378"/>
      <c r="AA34" s="1376"/>
      <c r="AB34" s="1376"/>
      <c r="AC34" s="1376"/>
      <c r="AD34" s="1376"/>
      <c r="AE34" s="1376"/>
    </row>
    <row r="35" spans="1:56" ht="13.5" customHeight="1" x14ac:dyDescent="0.2">
      <c r="A35" s="1263"/>
      <c r="B35" s="1330"/>
      <c r="C35" s="1248"/>
      <c r="D35" s="1958"/>
      <c r="E35" s="1958"/>
      <c r="F35" s="1958"/>
      <c r="G35" s="1958"/>
      <c r="H35" s="1958"/>
      <c r="I35" s="1379"/>
      <c r="J35" s="1377"/>
      <c r="K35" s="1959"/>
      <c r="L35" s="1959"/>
      <c r="M35" s="1959"/>
      <c r="N35" s="1959"/>
      <c r="O35" s="1959"/>
      <c r="P35" s="1343"/>
      <c r="Q35" s="1209"/>
      <c r="S35" s="1708"/>
      <c r="T35" s="1351"/>
      <c r="W35" s="1338"/>
      <c r="X35" s="1338"/>
      <c r="Y35" s="1338"/>
      <c r="Z35" s="1378"/>
      <c r="AA35" s="1376"/>
      <c r="AB35" s="1376"/>
      <c r="AC35" s="1376"/>
      <c r="AD35" s="1376"/>
      <c r="AE35" s="1376"/>
    </row>
    <row r="36" spans="1:56" ht="13.5" customHeight="1" x14ac:dyDescent="0.2">
      <c r="A36" s="1263"/>
      <c r="B36" s="1330"/>
      <c r="C36" s="1248"/>
      <c r="D36" s="1958"/>
      <c r="E36" s="1958"/>
      <c r="F36" s="1958"/>
      <c r="G36" s="1958"/>
      <c r="H36" s="1958"/>
      <c r="I36" s="1379"/>
      <c r="J36" s="1341" t="s">
        <v>487</v>
      </c>
      <c r="K36" s="1960" t="s">
        <v>669</v>
      </c>
      <c r="L36" s="1960"/>
      <c r="M36" s="1960"/>
      <c r="N36" s="1960"/>
      <c r="O36" s="1960"/>
      <c r="P36" s="1343"/>
      <c r="Q36" s="1209">
        <v>21637</v>
      </c>
      <c r="S36" s="1328"/>
      <c r="T36" s="1336"/>
      <c r="U36" s="1725"/>
      <c r="V36" s="1724"/>
      <c r="W36" s="1338"/>
      <c r="X36" s="1338"/>
      <c r="Y36" s="1338"/>
      <c r="Z36" s="1375"/>
      <c r="AA36" s="1376"/>
      <c r="AB36" s="1376"/>
      <c r="AC36" s="1376"/>
      <c r="AD36" s="1376"/>
      <c r="AE36" s="1376"/>
    </row>
    <row r="37" spans="1:56" ht="13.5" customHeight="1" x14ac:dyDescent="0.2">
      <c r="A37" s="1263"/>
      <c r="B37" s="1330"/>
      <c r="C37" s="1341" t="s">
        <v>487</v>
      </c>
      <c r="D37" s="1958" t="s">
        <v>680</v>
      </c>
      <c r="E37" s="1958"/>
      <c r="F37" s="1958"/>
      <c r="G37" s="1958"/>
      <c r="H37" s="1958"/>
      <c r="I37" s="1379"/>
      <c r="K37" s="1960"/>
      <c r="L37" s="1960"/>
      <c r="M37" s="1960"/>
      <c r="N37" s="1960"/>
      <c r="O37" s="1960"/>
      <c r="P37" s="1343"/>
      <c r="Q37" s="1209"/>
      <c r="S37" s="1328"/>
      <c r="T37" s="1336"/>
      <c r="U37" s="1725"/>
      <c r="V37" s="1726"/>
      <c r="W37" s="1338"/>
      <c r="X37" s="1338"/>
      <c r="Y37" s="1338"/>
      <c r="Z37" s="1380"/>
      <c r="AA37" s="1376"/>
      <c r="AB37" s="1376"/>
      <c r="AC37" s="1376"/>
      <c r="AD37" s="1376"/>
      <c r="AE37" s="1376"/>
      <c r="AN37" s="1360"/>
      <c r="AO37" s="1360"/>
    </row>
    <row r="38" spans="1:56" ht="13.5" customHeight="1" x14ac:dyDescent="0.2">
      <c r="A38" s="1263"/>
      <c r="B38" s="1330"/>
      <c r="C38" s="1248"/>
      <c r="D38" s="1958"/>
      <c r="E38" s="1958"/>
      <c r="F38" s="1958"/>
      <c r="G38" s="1958"/>
      <c r="H38" s="1958"/>
      <c r="I38" s="1379"/>
      <c r="J38" s="1377"/>
      <c r="K38" s="1960"/>
      <c r="L38" s="1960"/>
      <c r="M38" s="1960"/>
      <c r="N38" s="1960"/>
      <c r="O38" s="1960"/>
      <c r="P38" s="1343"/>
      <c r="Q38" s="1209"/>
      <c r="S38" s="1346"/>
      <c r="T38" s="1336"/>
      <c r="U38" s="1352"/>
      <c r="W38" s="1338"/>
      <c r="X38" s="1338"/>
      <c r="Y38" s="1338"/>
      <c r="Z38" s="1380"/>
      <c r="AA38" s="1376"/>
      <c r="AB38" s="1376"/>
      <c r="AC38" s="1376"/>
      <c r="AD38" s="1376"/>
      <c r="AE38" s="1376"/>
      <c r="AF38" s="1381"/>
      <c r="AN38" s="1360"/>
      <c r="AO38" s="1360"/>
    </row>
    <row r="39" spans="1:56" ht="13.5" customHeight="1" x14ac:dyDescent="0.2">
      <c r="A39" s="1263"/>
      <c r="B39" s="1330"/>
      <c r="C39" s="1248"/>
      <c r="D39" s="1958"/>
      <c r="E39" s="1958"/>
      <c r="F39" s="1958"/>
      <c r="G39" s="1958"/>
      <c r="H39" s="1958"/>
      <c r="I39" s="1379"/>
      <c r="J39" s="1341" t="s">
        <v>487</v>
      </c>
      <c r="K39" s="1959" t="s">
        <v>670</v>
      </c>
      <c r="L39" s="1959"/>
      <c r="M39" s="1959"/>
      <c r="N39" s="1959"/>
      <c r="O39" s="1959"/>
      <c r="P39" s="1343"/>
      <c r="Q39" s="1209"/>
      <c r="S39" s="1346"/>
      <c r="T39" s="1336"/>
      <c r="U39" s="1352"/>
      <c r="W39" s="1338"/>
      <c r="X39" s="1338"/>
      <c r="Y39" s="1338"/>
      <c r="Z39" s="1382"/>
      <c r="AA39" s="1376"/>
      <c r="AB39" s="1376"/>
      <c r="AC39" s="1376"/>
      <c r="AD39" s="1376"/>
      <c r="AE39" s="1376"/>
      <c r="AF39" s="1381"/>
      <c r="AN39" s="1360"/>
      <c r="AO39" s="1360"/>
    </row>
    <row r="40" spans="1:56" ht="13.5" customHeight="1" x14ac:dyDescent="0.2">
      <c r="A40" s="1263"/>
      <c r="B40" s="1330"/>
      <c r="C40" s="1248"/>
      <c r="D40" s="1958"/>
      <c r="E40" s="1958"/>
      <c r="F40" s="1958"/>
      <c r="G40" s="1958"/>
      <c r="H40" s="1958"/>
      <c r="I40" s="1331"/>
      <c r="K40" s="1959"/>
      <c r="L40" s="1959"/>
      <c r="M40" s="1959"/>
      <c r="N40" s="1959"/>
      <c r="O40" s="1959"/>
      <c r="P40" s="1343"/>
      <c r="Q40" s="1209"/>
      <c r="S40" s="1328"/>
      <c r="T40" s="1336"/>
      <c r="U40" s="1462"/>
      <c r="W40" s="1338"/>
      <c r="X40" s="1338"/>
      <c r="Y40" s="1338"/>
      <c r="Z40" s="1383"/>
      <c r="AA40" s="1376"/>
      <c r="AB40" s="1376"/>
      <c r="AC40" s="1376"/>
      <c r="AD40" s="1376"/>
      <c r="AE40" s="1376"/>
      <c r="AF40" s="1095"/>
      <c r="AK40" s="1384"/>
      <c r="AN40" s="1360"/>
      <c r="AO40" s="1360"/>
    </row>
    <row r="41" spans="1:56" ht="13.5" customHeight="1" x14ac:dyDescent="0.2">
      <c r="A41" s="1263"/>
      <c r="B41" s="1330"/>
      <c r="C41" s="1341" t="s">
        <v>487</v>
      </c>
      <c r="D41" s="1958" t="s">
        <v>681</v>
      </c>
      <c r="E41" s="1958"/>
      <c r="F41" s="1958"/>
      <c r="G41" s="1958"/>
      <c r="H41" s="1958"/>
      <c r="I41" s="1331"/>
      <c r="J41" s="1263"/>
      <c r="K41" s="1959"/>
      <c r="L41" s="1959"/>
      <c r="M41" s="1959"/>
      <c r="N41" s="1959"/>
      <c r="O41" s="1959"/>
      <c r="P41" s="1343"/>
      <c r="Q41" s="1209"/>
      <c r="S41" s="1328"/>
      <c r="T41" s="1336"/>
      <c r="V41" s="1352"/>
      <c r="W41" s="1338"/>
      <c r="X41" s="1338"/>
      <c r="Y41" s="1338"/>
      <c r="Z41" s="1383"/>
      <c r="AA41" s="1376"/>
      <c r="AB41" s="1376"/>
      <c r="AC41" s="1376"/>
      <c r="AD41" s="1376"/>
      <c r="AE41" s="1376"/>
      <c r="AF41" s="1095"/>
      <c r="AN41" s="1360"/>
      <c r="AO41" s="1360"/>
    </row>
    <row r="42" spans="1:56" ht="13.5" customHeight="1" x14ac:dyDescent="0.2">
      <c r="A42" s="1263"/>
      <c r="B42" s="1330"/>
      <c r="D42" s="1958"/>
      <c r="E42" s="1958"/>
      <c r="F42" s="1958"/>
      <c r="G42" s="1958"/>
      <c r="H42" s="1958"/>
      <c r="I42" s="1331"/>
      <c r="J42" s="1385"/>
      <c r="K42" s="1959"/>
      <c r="L42" s="1959"/>
      <c r="M42" s="1959"/>
      <c r="N42" s="1959"/>
      <c r="O42" s="1959"/>
      <c r="P42" s="1343"/>
      <c r="Q42" s="1209"/>
      <c r="S42" s="1328"/>
      <c r="T42" s="1336"/>
      <c r="U42" s="1463"/>
      <c r="V42" s="1352"/>
      <c r="W42" s="1338"/>
      <c r="X42" s="1338"/>
      <c r="Y42" s="1338"/>
      <c r="Z42" s="1383"/>
      <c r="AA42" s="1376"/>
      <c r="AB42" s="1376"/>
      <c r="AC42" s="1376"/>
      <c r="AD42" s="1376"/>
      <c r="AE42" s="1376"/>
      <c r="AF42" s="1095"/>
      <c r="AN42" s="1360"/>
      <c r="AO42" s="1360"/>
    </row>
    <row r="43" spans="1:56" ht="13.5" customHeight="1" x14ac:dyDescent="0.2">
      <c r="A43" s="1263"/>
      <c r="B43" s="1330"/>
      <c r="C43" s="1263"/>
      <c r="D43" s="1958"/>
      <c r="E43" s="1958"/>
      <c r="F43" s="1958"/>
      <c r="G43" s="1958"/>
      <c r="H43" s="1958"/>
      <c r="I43" s="1331"/>
      <c r="J43" s="1386"/>
      <c r="K43" s="1386"/>
      <c r="L43" s="1386"/>
      <c r="M43" s="1386"/>
      <c r="N43" s="1386"/>
      <c r="O43" s="1386"/>
      <c r="P43" s="1343"/>
      <c r="Q43" s="1209"/>
      <c r="R43" s="1727"/>
      <c r="S43" s="1328"/>
      <c r="T43" s="1336"/>
      <c r="V43" s="1352"/>
      <c r="W43" s="1338"/>
      <c r="X43" s="1338"/>
      <c r="Y43" s="1338"/>
      <c r="Z43" s="1380"/>
      <c r="AA43" s="1376"/>
      <c r="AB43" s="1376"/>
      <c r="AC43" s="1376"/>
      <c r="AD43" s="1376"/>
      <c r="AE43" s="1376"/>
      <c r="AH43" s="1358"/>
      <c r="AI43" s="1358"/>
      <c r="AV43" s="1100"/>
      <c r="AW43" s="1109"/>
      <c r="AX43" s="1109"/>
    </row>
    <row r="44" spans="1:56" ht="13.5" customHeight="1" x14ac:dyDescent="0.2">
      <c r="A44" s="1263"/>
      <c r="B44" s="1330"/>
      <c r="C44" s="1263"/>
      <c r="D44" s="1342"/>
      <c r="E44" s="1342"/>
      <c r="F44" s="1342"/>
      <c r="G44" s="1342"/>
      <c r="H44" s="1342"/>
      <c r="I44" s="1331"/>
      <c r="J44" s="1386"/>
      <c r="K44" s="1386"/>
      <c r="L44" s="1386"/>
      <c r="M44" s="1386"/>
      <c r="N44" s="1386"/>
      <c r="O44" s="1386"/>
      <c r="P44" s="1343"/>
      <c r="Q44" s="1209"/>
      <c r="R44" s="1727"/>
      <c r="S44" s="1328"/>
      <c r="T44" s="1336"/>
      <c r="V44" s="1352"/>
      <c r="W44" s="1338"/>
      <c r="X44" s="1338"/>
      <c r="Y44" s="1338"/>
      <c r="AV44" s="1100"/>
      <c r="AW44" s="1109"/>
      <c r="AX44" s="1109"/>
    </row>
    <row r="45" spans="1:56" ht="13.5" customHeight="1" x14ac:dyDescent="0.2">
      <c r="A45" s="1263"/>
      <c r="B45" s="1330"/>
      <c r="C45" s="1263"/>
      <c r="D45" s="1342"/>
      <c r="E45" s="1342"/>
      <c r="F45" s="1342"/>
      <c r="G45" s="1342"/>
      <c r="H45" s="1342"/>
      <c r="I45" s="1331"/>
      <c r="J45" s="1386"/>
      <c r="K45" s="1386"/>
      <c r="L45" s="1386"/>
      <c r="M45" s="1386"/>
      <c r="N45" s="1386"/>
      <c r="O45" s="1386"/>
      <c r="P45" s="1343"/>
      <c r="Q45" s="1209"/>
      <c r="R45" s="1727"/>
      <c r="S45" s="1328"/>
      <c r="T45" s="1336"/>
      <c r="V45" s="1352"/>
      <c r="W45" s="1338"/>
      <c r="X45" s="1338"/>
      <c r="Y45" s="1338"/>
      <c r="AV45" s="1100"/>
      <c r="AW45" s="1109"/>
      <c r="AX45" s="1109"/>
    </row>
    <row r="46" spans="1:56" ht="13.5" customHeight="1" x14ac:dyDescent="0.2">
      <c r="A46" s="1263"/>
      <c r="B46" s="1330"/>
      <c r="C46" s="1248"/>
      <c r="D46" s="1342"/>
      <c r="E46" s="1342"/>
      <c r="F46" s="1342"/>
      <c r="G46" s="1342"/>
      <c r="H46" s="1342"/>
      <c r="I46" s="1331"/>
      <c r="J46" s="1331"/>
      <c r="K46" s="1331"/>
      <c r="L46" s="1331"/>
      <c r="M46" s="1331"/>
      <c r="N46" s="1331"/>
      <c r="O46" s="1331"/>
      <c r="P46" s="1343"/>
      <c r="Q46" s="1209"/>
      <c r="R46" s="1727"/>
      <c r="S46" s="1328"/>
      <c r="T46" s="1336"/>
      <c r="V46" s="1352"/>
      <c r="W46" s="1338"/>
      <c r="X46" s="1338"/>
      <c r="Y46" s="1338"/>
      <c r="AD46" s="1364"/>
      <c r="AE46" s="1381"/>
      <c r="AF46" s="1381"/>
      <c r="AG46" s="1364"/>
      <c r="AN46" s="1364"/>
      <c r="AO46" s="1364"/>
      <c r="AP46" s="1364"/>
      <c r="AQ46" s="1364"/>
      <c r="AR46" s="1364"/>
      <c r="AS46" s="1364"/>
      <c r="AV46" s="1100"/>
      <c r="AW46" s="1109"/>
      <c r="AX46" s="1109"/>
    </row>
    <row r="47" spans="1:56" ht="13.5" customHeight="1" x14ac:dyDescent="0.2">
      <c r="A47" s="1263"/>
      <c r="B47" s="1330"/>
      <c r="C47" s="1248"/>
      <c r="D47" s="1365"/>
      <c r="E47" s="1365"/>
      <c r="F47" s="1365"/>
      <c r="G47" s="1365"/>
      <c r="H47" s="1365"/>
      <c r="I47" s="1331"/>
      <c r="J47" s="1331"/>
      <c r="K47" s="1331"/>
      <c r="L47" s="1331"/>
      <c r="M47" s="1331"/>
      <c r="N47" s="1331"/>
      <c r="O47" s="1331"/>
      <c r="P47" s="1343"/>
      <c r="Q47" s="1209"/>
      <c r="R47" s="1728"/>
      <c r="S47" s="1328"/>
      <c r="T47" s="1336"/>
      <c r="V47" s="1352"/>
      <c r="W47" s="1338"/>
      <c r="X47" s="1338"/>
      <c r="Y47" s="1338"/>
      <c r="AD47" s="1094"/>
      <c r="AE47" s="1095"/>
      <c r="AF47" s="1095"/>
      <c r="AG47" s="1095"/>
      <c r="AM47" s="1094"/>
      <c r="AN47" s="1109"/>
      <c r="AO47" s="1109"/>
      <c r="AQ47" s="1360"/>
      <c r="AR47" s="1360"/>
      <c r="AV47" s="1100"/>
      <c r="AW47" s="1109"/>
      <c r="AX47" s="1109"/>
      <c r="BA47" s="1364"/>
      <c r="BB47" s="1381"/>
      <c r="BC47" s="1381"/>
      <c r="BD47" s="1364"/>
    </row>
    <row r="48" spans="1:56" ht="13.5" customHeight="1" x14ac:dyDescent="0.2">
      <c r="A48" s="1263"/>
      <c r="B48" s="1330"/>
      <c r="C48" s="1248"/>
      <c r="D48" s="1387"/>
      <c r="E48" s="1387"/>
      <c r="F48" s="1387"/>
      <c r="G48" s="1387"/>
      <c r="H48" s="1387"/>
      <c r="I48" s="1331"/>
      <c r="J48" s="1263"/>
      <c r="K48" s="1263"/>
      <c r="L48" s="1388"/>
      <c r="M48" s="1388"/>
      <c r="N48" s="1388"/>
      <c r="O48" s="1388"/>
      <c r="P48" s="1343"/>
      <c r="Q48" s="1209"/>
      <c r="R48" s="1728"/>
      <c r="S48" s="1328"/>
      <c r="T48" s="1351"/>
      <c r="W48" s="1338"/>
      <c r="AD48" s="1105"/>
      <c r="AE48" s="1095"/>
      <c r="AF48" s="1095"/>
      <c r="AG48" s="1095"/>
      <c r="AM48" s="1100"/>
      <c r="AN48" s="1109"/>
      <c r="AO48" s="1109"/>
      <c r="AQ48" s="1360"/>
      <c r="AR48" s="1360"/>
      <c r="BA48" s="1094"/>
      <c r="BB48" s="1095"/>
      <c r="BC48" s="1095"/>
      <c r="BD48" s="1095"/>
    </row>
    <row r="49" spans="1:56" ht="13.5" customHeight="1" x14ac:dyDescent="0.2">
      <c r="A49" s="1263"/>
      <c r="B49" s="1330"/>
      <c r="C49" s="1248"/>
      <c r="D49" s="1263"/>
      <c r="E49" s="1263"/>
      <c r="F49" s="1263"/>
      <c r="G49" s="1263"/>
      <c r="H49" s="1263"/>
      <c r="I49" s="1331"/>
      <c r="J49" s="1388"/>
      <c r="K49" s="1388"/>
      <c r="L49" s="1388"/>
      <c r="M49" s="1388"/>
      <c r="N49" s="1388"/>
      <c r="O49" s="1388"/>
      <c r="P49" s="1343"/>
      <c r="R49" s="1728"/>
      <c r="T49" s="1336"/>
      <c r="V49" s="1336"/>
      <c r="W49" s="1338"/>
      <c r="AD49" s="1105"/>
      <c r="AE49" s="1095"/>
      <c r="AF49" s="1095"/>
      <c r="AG49" s="1095"/>
      <c r="AM49" s="1100"/>
      <c r="AN49" s="1109"/>
      <c r="AO49" s="1109"/>
      <c r="AQ49" s="1360"/>
      <c r="AR49" s="1360"/>
      <c r="BA49" s="1105"/>
      <c r="BB49" s="1095"/>
      <c r="BC49" s="1095"/>
      <c r="BD49" s="1095"/>
    </row>
    <row r="50" spans="1:56" ht="13.5" customHeight="1" x14ac:dyDescent="0.2">
      <c r="A50" s="1263"/>
      <c r="B50" s="1330"/>
      <c r="C50" s="1248"/>
      <c r="D50" s="1263"/>
      <c r="E50" s="1263"/>
      <c r="F50" s="1263"/>
      <c r="G50" s="1263"/>
      <c r="H50" s="1263"/>
      <c r="I50" s="1331"/>
      <c r="J50" s="1388"/>
      <c r="K50" s="1388"/>
      <c r="L50" s="1388"/>
      <c r="M50" s="1388"/>
      <c r="N50" s="1388"/>
      <c r="O50" s="1388"/>
      <c r="P50" s="1343"/>
      <c r="R50" s="1728"/>
      <c r="V50" s="1336"/>
      <c r="AD50" s="1105"/>
      <c r="AM50" s="1100"/>
      <c r="AN50" s="1109"/>
      <c r="AO50" s="1109"/>
      <c r="AQ50" s="1360"/>
      <c r="AR50" s="1360"/>
      <c r="BA50" s="1105"/>
      <c r="BB50" s="1095"/>
      <c r="BC50" s="1095"/>
      <c r="BD50" s="1095"/>
    </row>
    <row r="51" spans="1:56" ht="13.5" customHeight="1" x14ac:dyDescent="0.2">
      <c r="A51" s="1263"/>
      <c r="B51" s="1330"/>
      <c r="C51" s="1248"/>
      <c r="D51" s="1389"/>
      <c r="E51" s="1389"/>
      <c r="F51" s="1389"/>
      <c r="G51" s="1389"/>
      <c r="H51" s="1389"/>
      <c r="I51" s="1250"/>
      <c r="J51" s="1263"/>
      <c r="K51" s="1263"/>
      <c r="L51" s="1263"/>
      <c r="M51" s="1263"/>
      <c r="N51" s="1263"/>
      <c r="O51" s="1263"/>
      <c r="P51" s="1343"/>
      <c r="R51" s="1728"/>
      <c r="V51" s="1336"/>
      <c r="AD51" s="1348"/>
      <c r="AM51" s="1100"/>
      <c r="AN51" s="1109"/>
      <c r="AO51" s="1109"/>
      <c r="AQ51" s="1360"/>
      <c r="AR51" s="1360"/>
      <c r="BA51" s="1105"/>
    </row>
    <row r="52" spans="1:56" ht="13.5" customHeight="1" x14ac:dyDescent="0.2">
      <c r="A52" s="1263"/>
      <c r="B52" s="1330"/>
      <c r="C52" s="1248"/>
      <c r="D52" s="1389"/>
      <c r="E52" s="1389"/>
      <c r="F52" s="1389"/>
      <c r="G52" s="1389"/>
      <c r="H52" s="1389"/>
      <c r="I52" s="46"/>
      <c r="J52" s="1390"/>
      <c r="K52" s="1390"/>
      <c r="L52" s="1390"/>
      <c r="M52" s="1390"/>
      <c r="N52" s="1390"/>
      <c r="O52" s="1390"/>
      <c r="P52" s="1343"/>
      <c r="Q52" s="1209"/>
      <c r="R52" s="1728"/>
      <c r="V52" s="1336"/>
      <c r="AM52" s="1100"/>
      <c r="AN52" s="1109"/>
      <c r="AO52" s="1109"/>
      <c r="AQ52" s="1360"/>
      <c r="AR52" s="1360"/>
      <c r="BA52" s="1348"/>
    </row>
    <row r="53" spans="1:56" ht="13.5" customHeight="1" x14ac:dyDescent="0.2">
      <c r="A53" s="1263"/>
      <c r="B53" s="1330"/>
      <c r="C53" s="1248"/>
      <c r="D53" s="1389"/>
      <c r="E53" s="1389"/>
      <c r="F53" s="1389"/>
      <c r="G53" s="1389"/>
      <c r="H53" s="1389"/>
      <c r="I53" s="46"/>
      <c r="J53" s="1390"/>
      <c r="K53" s="1390"/>
      <c r="L53" s="1390"/>
      <c r="M53" s="1390"/>
      <c r="N53" s="1390"/>
      <c r="O53" s="1390"/>
      <c r="P53" s="1343"/>
      <c r="Q53" s="1209"/>
      <c r="R53" s="1728"/>
      <c r="S53" s="1391"/>
      <c r="T53" s="1336"/>
      <c r="V53" s="1336"/>
      <c r="AM53" s="1100"/>
      <c r="AN53" s="1362"/>
      <c r="AO53" s="1362"/>
      <c r="AP53" s="1362"/>
      <c r="AQ53" s="1360"/>
      <c r="AR53" s="1360"/>
    </row>
    <row r="54" spans="1:56" ht="13.5" customHeight="1" x14ac:dyDescent="0.2">
      <c r="A54" s="1263"/>
      <c r="B54" s="1330"/>
      <c r="C54" s="1248"/>
      <c r="D54" s="1389"/>
      <c r="E54" s="1392"/>
      <c r="F54" s="1392"/>
      <c r="G54" s="1392"/>
      <c r="H54" s="1392"/>
      <c r="I54" s="1387"/>
      <c r="J54" s="1390"/>
      <c r="K54" s="1390"/>
      <c r="L54" s="1390"/>
      <c r="M54" s="1390"/>
      <c r="N54" s="1390"/>
      <c r="O54" s="1390"/>
      <c r="P54" s="1343"/>
      <c r="Q54" s="1209"/>
      <c r="R54" s="1728"/>
      <c r="V54" s="1336"/>
    </row>
    <row r="55" spans="1:56" ht="13.5" customHeight="1" x14ac:dyDescent="0.2">
      <c r="A55" s="1263"/>
      <c r="B55" s="1330"/>
      <c r="C55" s="1248"/>
      <c r="D55" s="1263"/>
      <c r="E55" s="1263"/>
      <c r="F55" s="1263"/>
      <c r="G55" s="1263"/>
      <c r="H55" s="1263"/>
      <c r="I55" s="1387"/>
      <c r="J55" s="1390"/>
      <c r="K55" s="1961"/>
      <c r="L55" s="1961"/>
      <c r="M55" s="1961"/>
      <c r="N55" s="1961"/>
      <c r="O55" s="1961"/>
      <c r="P55" s="1343"/>
      <c r="Q55" s="1209"/>
      <c r="R55" s="1728"/>
      <c r="V55" s="1336"/>
    </row>
    <row r="56" spans="1:56" ht="13.5" customHeight="1" x14ac:dyDescent="0.2">
      <c r="A56" s="1263"/>
      <c r="B56" s="1330"/>
      <c r="C56" s="1248"/>
      <c r="D56" s="1393"/>
      <c r="E56" s="1393"/>
      <c r="F56" s="1393"/>
      <c r="G56" s="1393"/>
      <c r="H56" s="1393"/>
      <c r="I56" s="1387"/>
      <c r="J56" s="1390"/>
      <c r="K56" s="1961"/>
      <c r="L56" s="1961"/>
      <c r="M56" s="1961"/>
      <c r="N56" s="1961"/>
      <c r="O56" s="1961"/>
      <c r="P56" s="1343"/>
      <c r="Q56" s="1209"/>
      <c r="R56" s="1394"/>
      <c r="V56" s="1336"/>
    </row>
    <row r="57" spans="1:56" ht="0.95" customHeight="1" x14ac:dyDescent="0.2">
      <c r="A57" s="1263"/>
      <c r="B57" s="1330"/>
      <c r="C57" s="1248"/>
      <c r="D57" s="1393"/>
      <c r="E57" s="1393"/>
      <c r="F57" s="1393"/>
      <c r="G57" s="1393"/>
      <c r="H57" s="1393"/>
      <c r="I57" s="1387"/>
      <c r="K57" s="1961"/>
      <c r="L57" s="1961"/>
      <c r="M57" s="1961"/>
      <c r="N57" s="1961"/>
      <c r="O57" s="1961"/>
      <c r="P57" s="1343"/>
      <c r="Q57" s="1209"/>
      <c r="V57" s="1336"/>
    </row>
    <row r="58" spans="1:56" ht="9" customHeight="1" x14ac:dyDescent="0.2">
      <c r="A58" s="1263"/>
      <c r="B58" s="1330"/>
      <c r="C58" s="1248"/>
      <c r="D58" s="1393"/>
      <c r="E58" s="1393"/>
      <c r="F58" s="1393"/>
      <c r="G58" s="1393"/>
      <c r="H58" s="1393"/>
      <c r="I58" s="1387"/>
      <c r="J58" s="1395"/>
      <c r="K58" s="1342"/>
      <c r="L58" s="1342"/>
      <c r="M58" s="1342"/>
      <c r="N58" s="1342"/>
      <c r="O58" s="1342"/>
      <c r="P58" s="1343"/>
      <c r="Q58" s="1209"/>
      <c r="R58" s="1396"/>
      <c r="V58" s="1336"/>
    </row>
    <row r="59" spans="1:56" ht="2.4500000000000002" customHeight="1" x14ac:dyDescent="0.2">
      <c r="A59" s="1263"/>
      <c r="B59" s="1330"/>
      <c r="C59" s="1248"/>
      <c r="D59" s="1387"/>
      <c r="E59" s="1387"/>
      <c r="F59" s="1387"/>
      <c r="G59" s="1387"/>
      <c r="H59" s="1387"/>
      <c r="I59" s="1387"/>
      <c r="J59" s="1263"/>
      <c r="K59" s="1263"/>
      <c r="L59" s="1263"/>
      <c r="M59" s="1263"/>
      <c r="N59" s="1263"/>
      <c r="O59" s="1263"/>
      <c r="P59" s="1343"/>
      <c r="Q59" s="1209"/>
      <c r="R59" s="1396"/>
      <c r="U59" s="1397"/>
      <c r="V59" s="1336"/>
    </row>
    <row r="60" spans="1:56" ht="13.5" customHeight="1" x14ac:dyDescent="0.2">
      <c r="A60" s="1263"/>
      <c r="B60" s="1398">
        <v>4</v>
      </c>
      <c r="C60" s="1962">
        <v>44501</v>
      </c>
      <c r="D60" s="1963"/>
      <c r="E60" s="1963"/>
      <c r="F60" s="1387"/>
      <c r="G60" s="1387"/>
      <c r="H60" s="1387"/>
      <c r="I60" s="1248"/>
      <c r="J60" s="1399"/>
      <c r="K60" s="1399"/>
      <c r="L60" s="1399"/>
      <c r="M60" s="1399"/>
      <c r="N60" s="1399"/>
      <c r="O60" s="1399"/>
      <c r="P60" s="1263"/>
      <c r="Q60" s="1209"/>
      <c r="R60" s="1396"/>
      <c r="T60" s="1336"/>
      <c r="V60" s="1336"/>
    </row>
    <row r="61" spans="1:56" x14ac:dyDescent="0.2">
      <c r="R61" s="1396"/>
      <c r="S61" s="1400"/>
      <c r="T61" s="1336"/>
      <c r="V61" s="1336"/>
    </row>
    <row r="62" spans="1:56" s="1324" customFormat="1" x14ac:dyDescent="0.2">
      <c r="D62" s="1689"/>
      <c r="L62" s="1338"/>
      <c r="R62" s="1396"/>
      <c r="S62" s="1362"/>
      <c r="T62" s="1336"/>
      <c r="U62" s="1323"/>
      <c r="V62" s="1336"/>
    </row>
    <row r="63" spans="1:56" s="1324" customFormat="1" x14ac:dyDescent="0.2">
      <c r="D63" s="1690"/>
      <c r="K63" s="1690"/>
      <c r="R63" s="1338"/>
      <c r="S63" s="1362"/>
      <c r="T63" s="1336"/>
      <c r="U63" s="1323"/>
      <c r="V63" s="1336"/>
      <c r="X63" s="1401"/>
    </row>
    <row r="64" spans="1:56" s="1324" customFormat="1" x14ac:dyDescent="0.2">
      <c r="D64" s="1362"/>
      <c r="G64" s="1691"/>
      <c r="H64" s="1691"/>
      <c r="K64" s="1692"/>
      <c r="L64" s="1692"/>
      <c r="N64" s="1691"/>
      <c r="S64" s="1362"/>
      <c r="T64" s="1336"/>
      <c r="U64" s="1323"/>
      <c r="V64" s="1336"/>
      <c r="W64" s="1401"/>
      <c r="X64" s="1401"/>
    </row>
    <row r="65" spans="4:24" s="1324" customFormat="1" x14ac:dyDescent="0.2">
      <c r="D65" s="1362"/>
      <c r="G65" s="1691"/>
      <c r="H65" s="1691"/>
      <c r="K65" s="1692"/>
      <c r="N65" s="1691"/>
      <c r="S65" s="1400"/>
      <c r="T65" s="1336"/>
      <c r="U65" s="1323"/>
      <c r="V65" s="1336"/>
    </row>
    <row r="66" spans="4:24" s="1324" customFormat="1" x14ac:dyDescent="0.2">
      <c r="D66" s="1362"/>
      <c r="G66" s="1691"/>
      <c r="H66" s="1691"/>
      <c r="K66" s="1692"/>
      <c r="L66" s="1692"/>
      <c r="N66" s="1691"/>
      <c r="S66" s="1400"/>
      <c r="T66" s="1336"/>
      <c r="U66" s="1323"/>
      <c r="V66" s="1336"/>
    </row>
    <row r="67" spans="4:24" s="1324" customFormat="1" x14ac:dyDescent="0.2">
      <c r="D67" s="1362"/>
      <c r="G67" s="1691"/>
      <c r="H67" s="1691"/>
      <c r="K67" s="1692"/>
      <c r="L67" s="1692"/>
      <c r="N67" s="1691"/>
      <c r="S67" s="1400"/>
      <c r="T67" s="1336"/>
      <c r="U67" s="1323"/>
      <c r="V67" s="1336"/>
    </row>
    <row r="68" spans="4:24" s="1324" customFormat="1" x14ac:dyDescent="0.2">
      <c r="D68" s="1362"/>
      <c r="G68" s="1691"/>
      <c r="H68" s="1691"/>
      <c r="K68" s="1692"/>
      <c r="N68" s="1691"/>
      <c r="T68" s="1336"/>
      <c r="U68" s="1323"/>
      <c r="V68" s="1336"/>
    </row>
    <row r="69" spans="4:24" s="1324" customFormat="1" x14ac:dyDescent="0.2">
      <c r="D69" s="1362"/>
      <c r="E69" s="1693"/>
      <c r="F69" s="1323"/>
      <c r="G69" s="1691"/>
      <c r="H69" s="1691"/>
      <c r="K69" s="1692"/>
      <c r="L69" s="1693"/>
      <c r="M69" s="1692"/>
      <c r="N69" s="1691"/>
      <c r="S69" s="1402"/>
      <c r="T69" s="1351"/>
      <c r="U69" s="1323"/>
      <c r="V69" s="1336"/>
    </row>
    <row r="70" spans="4:24" s="1324" customFormat="1" ht="12.75" customHeight="1" x14ac:dyDescent="0.2">
      <c r="D70" s="1366"/>
      <c r="E70" s="1362"/>
      <c r="F70" s="1352"/>
      <c r="G70" s="1691"/>
      <c r="H70" s="1691"/>
      <c r="K70" s="1694"/>
      <c r="L70" s="1692"/>
      <c r="M70" s="1351"/>
      <c r="N70" s="1691"/>
      <c r="S70" s="1402"/>
      <c r="T70" s="1351"/>
      <c r="U70" s="1323"/>
      <c r="V70" s="1336"/>
      <c r="X70" s="1364"/>
    </row>
    <row r="71" spans="4:24" s="1324" customFormat="1" ht="12.75" customHeight="1" x14ac:dyDescent="0.2">
      <c r="D71" s="1366"/>
      <c r="E71" s="1362"/>
      <c r="F71" s="1323"/>
      <c r="G71" s="1691"/>
      <c r="H71" s="1691"/>
      <c r="K71" s="1694"/>
      <c r="L71" s="1692"/>
      <c r="M71" s="1403"/>
      <c r="N71" s="1691"/>
      <c r="S71" s="1402"/>
      <c r="T71" s="1351"/>
      <c r="U71" s="1323"/>
      <c r="V71" s="1336"/>
    </row>
    <row r="72" spans="4:24" s="1324" customFormat="1" x14ac:dyDescent="0.2">
      <c r="D72" s="1366"/>
      <c r="H72" s="1691"/>
      <c r="K72" s="1694"/>
      <c r="M72" s="1464"/>
      <c r="N72" s="1691"/>
      <c r="S72" s="1402"/>
      <c r="T72" s="1351"/>
      <c r="U72" s="1323"/>
      <c r="V72" s="1336"/>
    </row>
    <row r="73" spans="4:24" s="1324" customFormat="1" ht="32.25" customHeight="1" x14ac:dyDescent="0.2">
      <c r="K73" s="1941"/>
      <c r="L73" s="1941"/>
      <c r="M73" s="1941"/>
      <c r="N73" s="1941"/>
      <c r="P73" s="1695"/>
      <c r="S73" s="1402"/>
      <c r="T73" s="1351"/>
      <c r="U73" s="1323"/>
      <c r="V73" s="1336"/>
    </row>
    <row r="74" spans="4:24" s="1324" customFormat="1" ht="8.25" customHeight="1" x14ac:dyDescent="0.2">
      <c r="K74" s="1941"/>
      <c r="L74" s="1941"/>
      <c r="M74" s="1941"/>
      <c r="N74" s="1941"/>
      <c r="O74" s="1942"/>
      <c r="P74" s="1942"/>
      <c r="S74" s="1402"/>
      <c r="T74" s="1352"/>
      <c r="U74" s="1323"/>
      <c r="V74" s="1336"/>
    </row>
    <row r="75" spans="4:24" s="1324" customFormat="1" ht="9.75" customHeight="1" x14ac:dyDescent="0.2">
      <c r="T75" s="1323"/>
      <c r="U75" s="1323"/>
      <c r="V75" s="1336"/>
    </row>
    <row r="76" spans="4:24" s="1324" customFormat="1" x14ac:dyDescent="0.2">
      <c r="D76" s="1951"/>
      <c r="E76" s="1952"/>
      <c r="F76" s="1952"/>
      <c r="G76" s="1952"/>
      <c r="H76" s="1952"/>
      <c r="T76" s="1323"/>
      <c r="U76" s="1323"/>
      <c r="V76" s="1336"/>
    </row>
    <row r="77" spans="4:24" s="1324" customFormat="1" x14ac:dyDescent="0.2">
      <c r="D77" s="1952"/>
      <c r="E77" s="1952"/>
      <c r="F77" s="1952"/>
      <c r="G77" s="1952"/>
      <c r="H77" s="1952"/>
      <c r="T77" s="1323"/>
      <c r="U77" s="1323"/>
      <c r="V77" s="1336"/>
    </row>
    <row r="78" spans="4:24" s="1324" customFormat="1" x14ac:dyDescent="0.2">
      <c r="D78" s="1952"/>
      <c r="E78" s="1952"/>
      <c r="F78" s="1952"/>
      <c r="G78" s="1952"/>
      <c r="H78" s="1952"/>
      <c r="T78" s="1323"/>
      <c r="U78" s="1323"/>
      <c r="V78" s="1336"/>
    </row>
    <row r="79" spans="4:24" s="1324" customFormat="1" x14ac:dyDescent="0.2">
      <c r="D79" s="1952"/>
      <c r="E79" s="1952"/>
      <c r="F79" s="1952"/>
      <c r="G79" s="1952"/>
      <c r="H79" s="1952"/>
      <c r="T79" s="1323"/>
      <c r="U79" s="1323"/>
      <c r="V79" s="1336"/>
    </row>
    <row r="80" spans="4:24" s="1324" customFormat="1" x14ac:dyDescent="0.2">
      <c r="R80" s="1338"/>
      <c r="T80" s="1323"/>
      <c r="U80" s="1323"/>
      <c r="V80" s="1336"/>
    </row>
    <row r="81" spans="4:35" s="1324" customFormat="1" x14ac:dyDescent="0.2">
      <c r="D81" s="1945"/>
      <c r="E81" s="1945"/>
      <c r="F81" s="1945"/>
      <c r="G81" s="1945"/>
      <c r="H81" s="1945"/>
      <c r="T81" s="1323"/>
      <c r="U81" s="1323"/>
      <c r="V81" s="1336"/>
    </row>
    <row r="82" spans="4:35" s="1324" customFormat="1" x14ac:dyDescent="0.2">
      <c r="D82" s="1945"/>
      <c r="E82" s="1945"/>
      <c r="F82" s="1945"/>
      <c r="G82" s="1945"/>
      <c r="H82" s="1945"/>
      <c r="T82" s="1323"/>
      <c r="U82" s="1323"/>
      <c r="V82" s="1336"/>
    </row>
    <row r="83" spans="4:35" s="1324" customFormat="1" x14ac:dyDescent="0.2">
      <c r="D83" s="1945"/>
      <c r="E83" s="1945"/>
      <c r="F83" s="1945"/>
      <c r="G83" s="1945"/>
      <c r="H83" s="1945"/>
      <c r="T83" s="1323"/>
      <c r="U83" s="1323"/>
      <c r="V83" s="1336"/>
    </row>
    <row r="84" spans="4:35" s="1324" customFormat="1" x14ac:dyDescent="0.2">
      <c r="D84" s="1945"/>
      <c r="E84" s="1945"/>
      <c r="F84" s="1945"/>
      <c r="G84" s="1945"/>
      <c r="H84" s="1945"/>
      <c r="T84" s="1323"/>
      <c r="U84" s="1323"/>
      <c r="V84" s="1336"/>
      <c r="AC84" s="1115"/>
      <c r="AI84" s="1115"/>
    </row>
    <row r="85" spans="4:35" s="1324" customFormat="1" x14ac:dyDescent="0.2">
      <c r="T85" s="1323"/>
      <c r="U85" s="1323"/>
      <c r="V85" s="1336"/>
      <c r="AI85" s="1116"/>
    </row>
    <row r="86" spans="4:35" s="1324" customFormat="1" ht="12.75" customHeight="1" x14ac:dyDescent="0.2">
      <c r="D86" s="1945"/>
      <c r="E86" s="1945"/>
      <c r="F86" s="1945"/>
      <c r="G86" s="1945"/>
      <c r="H86" s="1945"/>
      <c r="T86" s="1323"/>
      <c r="U86" s="1323"/>
      <c r="V86" s="1336"/>
      <c r="AI86" s="1116"/>
    </row>
    <row r="87" spans="4:35" s="1324" customFormat="1" x14ac:dyDescent="0.2">
      <c r="D87" s="1945"/>
      <c r="E87" s="1945"/>
      <c r="F87" s="1945"/>
      <c r="G87" s="1945"/>
      <c r="H87" s="1945"/>
      <c r="T87" s="1323"/>
      <c r="U87" s="1323"/>
      <c r="V87" s="1336"/>
      <c r="AI87" s="1117"/>
    </row>
    <row r="88" spans="4:35" s="1324" customFormat="1" x14ac:dyDescent="0.2">
      <c r="D88" s="1945"/>
      <c r="E88" s="1945"/>
      <c r="F88" s="1945"/>
      <c r="G88" s="1945"/>
      <c r="H88" s="1945"/>
      <c r="T88" s="1323"/>
      <c r="U88" s="1323"/>
      <c r="V88" s="1336"/>
    </row>
    <row r="89" spans="4:35" s="1324" customFormat="1" x14ac:dyDescent="0.2">
      <c r="D89" s="1945"/>
      <c r="E89" s="1945"/>
      <c r="F89" s="1945"/>
      <c r="G89" s="1945"/>
      <c r="H89" s="1945"/>
      <c r="T89" s="1323"/>
      <c r="U89" s="1323"/>
      <c r="V89" s="1336"/>
    </row>
    <row r="90" spans="4:35" s="1324" customFormat="1" x14ac:dyDescent="0.2">
      <c r="T90" s="1323"/>
      <c r="U90" s="1323"/>
      <c r="V90" s="1336"/>
    </row>
    <row r="91" spans="4:35" s="1324" customFormat="1" x14ac:dyDescent="0.2">
      <c r="T91" s="1323"/>
      <c r="U91" s="1323"/>
      <c r="V91" s="1336"/>
    </row>
    <row r="92" spans="4:35" s="1324" customFormat="1" x14ac:dyDescent="0.2">
      <c r="T92" s="1323"/>
      <c r="U92" s="1323"/>
      <c r="V92" s="1336"/>
    </row>
    <row r="93" spans="4:35" s="1324" customFormat="1" x14ac:dyDescent="0.2">
      <c r="T93" s="1323"/>
      <c r="U93" s="1323"/>
      <c r="V93" s="1336"/>
    </row>
    <row r="94" spans="4:35" s="1324" customFormat="1" x14ac:dyDescent="0.2">
      <c r="T94" s="1323"/>
      <c r="U94" s="1323"/>
      <c r="V94" s="1336"/>
    </row>
    <row r="95" spans="4:35" s="1324" customFormat="1" x14ac:dyDescent="0.2">
      <c r="T95" s="1323"/>
      <c r="U95" s="1323"/>
      <c r="V95" s="1336"/>
    </row>
    <row r="96" spans="4:35" s="1324" customFormat="1" ht="15" x14ac:dyDescent="0.2">
      <c r="E96" s="1946"/>
      <c r="F96" s="1946"/>
      <c r="G96" s="1946"/>
      <c r="H96" s="1946"/>
      <c r="I96" s="1946"/>
      <c r="J96" s="1946"/>
      <c r="T96" s="1323"/>
      <c r="U96" s="1323"/>
      <c r="V96" s="1336"/>
    </row>
    <row r="97" spans="4:22" s="1324" customFormat="1" x14ac:dyDescent="0.2">
      <c r="D97" s="1360"/>
      <c r="E97" s="1947"/>
      <c r="F97" s="1947"/>
      <c r="G97" s="1947"/>
      <c r="H97" s="1947"/>
      <c r="J97" s="1338"/>
      <c r="T97" s="1323"/>
      <c r="U97" s="1323"/>
      <c r="V97" s="1336"/>
    </row>
    <row r="98" spans="4:22" s="1324" customFormat="1" x14ac:dyDescent="0.2">
      <c r="E98" s="1947"/>
      <c r="F98" s="1947"/>
      <c r="G98" s="1947"/>
      <c r="H98" s="1947"/>
      <c r="T98" s="1323"/>
      <c r="U98" s="1323"/>
      <c r="V98" s="1336"/>
    </row>
    <row r="99" spans="4:22" s="1324" customFormat="1" ht="21.75" customHeight="1" x14ac:dyDescent="0.2">
      <c r="D99" s="1360"/>
      <c r="E99" s="1947"/>
      <c r="F99" s="1947"/>
      <c r="G99" s="1947"/>
      <c r="H99" s="1947"/>
      <c r="J99" s="1338"/>
      <c r="T99" s="1323"/>
      <c r="U99" s="1323"/>
      <c r="V99" s="1336"/>
    </row>
    <row r="100" spans="4:22" s="1324" customFormat="1" x14ac:dyDescent="0.2">
      <c r="E100" s="1948"/>
      <c r="F100" s="1948"/>
      <c r="G100" s="1948"/>
      <c r="H100" s="1948"/>
      <c r="I100" s="1696"/>
      <c r="J100" s="1696"/>
      <c r="K100" s="1696"/>
      <c r="L100" s="1696"/>
      <c r="T100" s="1323"/>
      <c r="U100" s="1323"/>
      <c r="V100" s="1336"/>
    </row>
    <row r="101" spans="4:22" s="1324" customFormat="1" x14ac:dyDescent="0.2">
      <c r="E101" s="1948"/>
      <c r="F101" s="1948"/>
      <c r="G101" s="1948"/>
      <c r="H101" s="1948"/>
      <c r="I101" s="1696"/>
      <c r="J101" s="1696"/>
      <c r="K101" s="1696"/>
      <c r="L101" s="1696"/>
      <c r="T101" s="1323"/>
      <c r="U101" s="1323"/>
      <c r="V101" s="1336"/>
    </row>
    <row r="102" spans="4:22" s="1324" customFormat="1" x14ac:dyDescent="0.2">
      <c r="D102" s="1697"/>
      <c r="E102" s="1948"/>
      <c r="F102" s="1948"/>
      <c r="G102" s="1948"/>
      <c r="H102" s="1948"/>
      <c r="I102" s="1696"/>
      <c r="J102" s="1696"/>
      <c r="K102" s="1696"/>
      <c r="L102" s="1696"/>
      <c r="T102" s="1323"/>
      <c r="U102" s="1323"/>
      <c r="V102" s="1336"/>
    </row>
    <row r="103" spans="4:22" s="1324" customFormat="1" x14ac:dyDescent="0.2">
      <c r="E103" s="1949"/>
      <c r="F103" s="1949"/>
      <c r="G103" s="1949"/>
      <c r="H103" s="1949"/>
      <c r="J103" s="1338"/>
      <c r="T103" s="1323"/>
      <c r="U103" s="1323"/>
      <c r="V103" s="1336"/>
    </row>
    <row r="104" spans="4:22" s="1324" customFormat="1" x14ac:dyDescent="0.2">
      <c r="E104" s="1949"/>
      <c r="F104" s="1949"/>
      <c r="G104" s="1949"/>
      <c r="H104" s="1949"/>
      <c r="T104" s="1323"/>
      <c r="U104" s="1323"/>
      <c r="V104" s="1336"/>
    </row>
    <row r="105" spans="4:22" s="1324" customFormat="1" x14ac:dyDescent="0.2">
      <c r="E105" s="1949"/>
      <c r="F105" s="1949"/>
      <c r="G105" s="1949"/>
      <c r="H105" s="1949"/>
      <c r="I105" s="1338"/>
      <c r="T105" s="1323"/>
      <c r="U105" s="1323"/>
      <c r="V105" s="1336"/>
    </row>
    <row r="106" spans="4:22" s="1324" customFormat="1" x14ac:dyDescent="0.2">
      <c r="E106" s="1949"/>
      <c r="F106" s="1949"/>
      <c r="G106" s="1949"/>
      <c r="H106" s="1949"/>
      <c r="T106" s="1323"/>
      <c r="U106" s="1323"/>
      <c r="V106" s="1336"/>
    </row>
    <row r="107" spans="4:22" s="1324" customFormat="1" x14ac:dyDescent="0.2">
      <c r="E107" s="1949"/>
      <c r="F107" s="1949"/>
      <c r="G107" s="1949"/>
      <c r="H107" s="1949"/>
      <c r="T107" s="1323"/>
      <c r="U107" s="1323"/>
      <c r="V107" s="1336"/>
    </row>
    <row r="108" spans="4:22" s="1324" customFormat="1" x14ac:dyDescent="0.2">
      <c r="E108" s="1949"/>
      <c r="F108" s="1949"/>
      <c r="G108" s="1949"/>
      <c r="H108" s="1949"/>
      <c r="T108" s="1323"/>
      <c r="U108" s="1323"/>
      <c r="V108" s="1336"/>
    </row>
    <row r="109" spans="4:22" s="1324" customFormat="1" x14ac:dyDescent="0.2">
      <c r="E109" s="1943"/>
      <c r="F109" s="1943"/>
      <c r="G109" s="1943"/>
      <c r="H109" s="1943"/>
      <c r="T109" s="1323"/>
      <c r="U109" s="1323"/>
      <c r="V109" s="1336"/>
    </row>
    <row r="110" spans="4:22" s="1324" customFormat="1" x14ac:dyDescent="0.2">
      <c r="E110" s="1943"/>
      <c r="F110" s="1943"/>
      <c r="G110" s="1943"/>
      <c r="H110" s="1943"/>
      <c r="T110" s="1323"/>
      <c r="U110" s="1323"/>
      <c r="V110" s="1336"/>
    </row>
    <row r="111" spans="4:22" s="1324" customFormat="1" x14ac:dyDescent="0.2">
      <c r="E111" s="1943"/>
      <c r="F111" s="1943"/>
      <c r="G111" s="1943"/>
      <c r="H111" s="1943"/>
      <c r="T111" s="1323"/>
      <c r="U111" s="1323"/>
      <c r="V111" s="1336"/>
    </row>
    <row r="112" spans="4:22" s="1324" customFormat="1" x14ac:dyDescent="0.2">
      <c r="E112" s="1943"/>
      <c r="F112" s="1943"/>
      <c r="G112" s="1943"/>
      <c r="H112" s="1943"/>
      <c r="T112" s="1323"/>
      <c r="U112" s="1323"/>
      <c r="V112" s="1323"/>
    </row>
    <row r="113" spans="5:22" s="1324" customFormat="1" x14ac:dyDescent="0.2">
      <c r="E113" s="1943"/>
      <c r="F113" s="1943"/>
      <c r="G113" s="1943"/>
      <c r="H113" s="1943"/>
      <c r="T113" s="1323"/>
      <c r="U113" s="1323"/>
      <c r="V113" s="1323"/>
    </row>
    <row r="114" spans="5:22" s="1324" customFormat="1" x14ac:dyDescent="0.2">
      <c r="E114" s="1354"/>
      <c r="F114" s="1118"/>
      <c r="G114" s="1119"/>
      <c r="I114" s="1362"/>
      <c r="T114" s="1323"/>
      <c r="U114" s="1323"/>
      <c r="V114" s="1323"/>
    </row>
    <row r="115" spans="5:22" s="1324" customFormat="1" x14ac:dyDescent="0.2">
      <c r="E115" s="1338"/>
      <c r="F115" s="1118"/>
      <c r="G115" s="1119"/>
      <c r="T115" s="1323"/>
      <c r="U115" s="1323"/>
      <c r="V115" s="1323"/>
    </row>
    <row r="116" spans="5:22" s="1324" customFormat="1" x14ac:dyDescent="0.2">
      <c r="E116" s="1338"/>
      <c r="F116" s="1118"/>
      <c r="T116" s="1323"/>
      <c r="U116" s="1323"/>
      <c r="V116" s="1323"/>
    </row>
    <row r="117" spans="5:22" s="1324" customFormat="1" x14ac:dyDescent="0.2">
      <c r="E117" s="1354"/>
      <c r="F117" s="1118"/>
      <c r="T117" s="1323"/>
      <c r="U117" s="1323"/>
      <c r="V117" s="1323"/>
    </row>
    <row r="118" spans="5:22" s="1324" customFormat="1" x14ac:dyDescent="0.2">
      <c r="E118" s="1338"/>
      <c r="F118" s="1118"/>
      <c r="T118" s="1323"/>
      <c r="U118" s="1323"/>
      <c r="V118" s="1323"/>
    </row>
    <row r="119" spans="5:22" s="1324" customFormat="1" x14ac:dyDescent="0.2">
      <c r="E119" s="1345"/>
      <c r="F119" s="1118"/>
      <c r="T119" s="1323"/>
      <c r="U119" s="1323"/>
      <c r="V119" s="1323"/>
    </row>
    <row r="120" spans="5:22" s="1324" customFormat="1" x14ac:dyDescent="0.2">
      <c r="E120" s="1354"/>
      <c r="F120" s="1118"/>
      <c r="G120" s="1120"/>
      <c r="H120" s="1944"/>
      <c r="I120" s="1944"/>
      <c r="J120" s="1944"/>
      <c r="K120" s="1944"/>
      <c r="T120" s="1323"/>
      <c r="U120" s="1323"/>
      <c r="V120" s="1323"/>
    </row>
    <row r="121" spans="5:22" s="1324" customFormat="1" x14ac:dyDescent="0.2">
      <c r="E121" s="1338"/>
      <c r="F121" s="1118"/>
      <c r="G121" s="1121"/>
      <c r="H121" s="1122"/>
      <c r="I121" s="1122"/>
      <c r="J121" s="1122"/>
      <c r="K121" s="1122"/>
      <c r="T121" s="1323"/>
      <c r="U121" s="1323"/>
      <c r="V121" s="1323"/>
    </row>
    <row r="122" spans="5:22" s="1324" customFormat="1" x14ac:dyDescent="0.2">
      <c r="E122" s="1345"/>
      <c r="F122" s="1118"/>
      <c r="G122" s="1123"/>
      <c r="H122" s="1124"/>
      <c r="I122" s="1124"/>
      <c r="J122" s="1125"/>
      <c r="K122" s="1125"/>
      <c r="T122" s="1323"/>
      <c r="U122" s="1323"/>
      <c r="V122" s="1323"/>
    </row>
    <row r="123" spans="5:22" s="1324" customFormat="1" x14ac:dyDescent="0.2">
      <c r="E123" s="1338"/>
      <c r="F123" s="1126"/>
      <c r="G123" s="1122"/>
      <c r="H123" s="1127"/>
      <c r="I123" s="1127"/>
      <c r="J123" s="1128"/>
      <c r="K123" s="1128"/>
      <c r="T123" s="1323"/>
      <c r="U123" s="1323"/>
      <c r="V123" s="1323"/>
    </row>
    <row r="124" spans="5:22" s="1324" customFormat="1" x14ac:dyDescent="0.2">
      <c r="E124" s="1345"/>
      <c r="F124" s="1126"/>
      <c r="G124" s="1122"/>
      <c r="H124" s="1127"/>
      <c r="I124" s="1127"/>
      <c r="J124" s="1128"/>
      <c r="K124" s="1128"/>
      <c r="T124" s="1323"/>
      <c r="U124" s="1323"/>
      <c r="V124" s="1323"/>
    </row>
    <row r="125" spans="5:22" s="1324" customFormat="1" x14ac:dyDescent="0.2">
      <c r="T125" s="1323"/>
      <c r="U125" s="1323"/>
      <c r="V125" s="1323"/>
    </row>
    <row r="126" spans="5:22" s="1324" customFormat="1" x14ac:dyDescent="0.2">
      <c r="T126" s="1323"/>
      <c r="U126" s="1323"/>
      <c r="V126" s="1323"/>
    </row>
    <row r="127" spans="5:22" s="1324" customFormat="1" x14ac:dyDescent="0.2">
      <c r="T127" s="1323"/>
      <c r="U127" s="1323"/>
      <c r="V127" s="1323"/>
    </row>
    <row r="128" spans="5:22" s="1324" customFormat="1" x14ac:dyDescent="0.2">
      <c r="T128" s="1323"/>
      <c r="U128" s="1323"/>
      <c r="V128" s="1323"/>
    </row>
    <row r="129" spans="20:22" s="1324" customFormat="1" x14ac:dyDescent="0.2">
      <c r="T129" s="1323"/>
      <c r="U129" s="1323"/>
      <c r="V129" s="1323"/>
    </row>
    <row r="130" spans="20:22" s="1324" customFormat="1" x14ac:dyDescent="0.2">
      <c r="T130" s="1323"/>
      <c r="U130" s="1323"/>
      <c r="V130" s="1323"/>
    </row>
    <row r="131" spans="20:22" s="1324" customFormat="1" x14ac:dyDescent="0.2">
      <c r="T131" s="1323"/>
      <c r="U131" s="1323"/>
      <c r="V131" s="1323"/>
    </row>
    <row r="132" spans="20:22" s="1324" customFormat="1" x14ac:dyDescent="0.2">
      <c r="T132" s="1323"/>
      <c r="U132" s="1323"/>
      <c r="V132" s="1323"/>
    </row>
    <row r="133" spans="20:22" s="1324" customFormat="1" x14ac:dyDescent="0.2">
      <c r="T133" s="1323"/>
      <c r="U133" s="1323"/>
      <c r="V133" s="1323"/>
    </row>
    <row r="134" spans="20:22" s="1324" customFormat="1" x14ac:dyDescent="0.2">
      <c r="T134" s="1323"/>
      <c r="U134" s="1323"/>
      <c r="V134" s="1323"/>
    </row>
    <row r="135" spans="20:22" s="1324" customFormat="1" x14ac:dyDescent="0.2">
      <c r="T135" s="1323"/>
      <c r="U135" s="1323"/>
      <c r="V135" s="1323"/>
    </row>
    <row r="136" spans="20:22" s="1324" customFormat="1" x14ac:dyDescent="0.2">
      <c r="T136" s="1323"/>
      <c r="U136" s="1323"/>
      <c r="V136" s="1323"/>
    </row>
    <row r="137" spans="20:22" s="1324" customFormat="1" x14ac:dyDescent="0.2">
      <c r="T137" s="1323"/>
      <c r="U137" s="1323"/>
      <c r="V137" s="1323"/>
    </row>
    <row r="138" spans="20:22" s="1324" customFormat="1" x14ac:dyDescent="0.2">
      <c r="T138" s="1323"/>
      <c r="U138" s="1323"/>
      <c r="V138" s="1323"/>
    </row>
    <row r="139" spans="20:22" s="1324" customFormat="1" x14ac:dyDescent="0.2">
      <c r="T139" s="1323"/>
      <c r="U139" s="1323"/>
      <c r="V139" s="1323"/>
    </row>
    <row r="140" spans="20:22" s="1324" customFormat="1" x14ac:dyDescent="0.2">
      <c r="T140" s="1323"/>
      <c r="U140" s="1323"/>
      <c r="V140" s="1323"/>
    </row>
    <row r="141" spans="20:22" s="1324" customFormat="1" x14ac:dyDescent="0.2">
      <c r="T141" s="1323"/>
      <c r="U141" s="1323"/>
      <c r="V141" s="1323"/>
    </row>
    <row r="142" spans="20:22" s="1324" customFormat="1" x14ac:dyDescent="0.2">
      <c r="T142" s="1323"/>
      <c r="U142" s="1323"/>
      <c r="V142" s="1323"/>
    </row>
    <row r="143" spans="20:22" s="1324" customFormat="1" x14ac:dyDescent="0.2">
      <c r="T143" s="1323"/>
      <c r="U143" s="1323"/>
      <c r="V143" s="1323"/>
    </row>
    <row r="144" spans="20:22" s="1324" customFormat="1" x14ac:dyDescent="0.2">
      <c r="T144" s="1323"/>
      <c r="U144" s="1323"/>
      <c r="V144" s="1323"/>
    </row>
    <row r="145" spans="20:22" s="1324" customFormat="1" x14ac:dyDescent="0.2">
      <c r="T145" s="1323"/>
      <c r="U145" s="1323"/>
      <c r="V145" s="1323"/>
    </row>
    <row r="146" spans="20:22" s="1324" customFormat="1" x14ac:dyDescent="0.2">
      <c r="T146" s="1323"/>
      <c r="U146" s="1323"/>
      <c r="V146" s="1323"/>
    </row>
    <row r="147" spans="20:22" s="1324" customFormat="1" x14ac:dyDescent="0.2">
      <c r="T147" s="1323"/>
      <c r="U147" s="1323"/>
      <c r="V147" s="1323"/>
    </row>
    <row r="148" spans="20:22" s="1324" customFormat="1" x14ac:dyDescent="0.2">
      <c r="T148" s="1323"/>
      <c r="U148" s="1323"/>
      <c r="V148" s="1323"/>
    </row>
    <row r="149" spans="20:22" s="1324" customFormat="1" x14ac:dyDescent="0.2">
      <c r="T149" s="1323"/>
      <c r="U149" s="1323"/>
      <c r="V149" s="1323"/>
    </row>
  </sheetData>
  <mergeCells count="43">
    <mergeCell ref="AM2:AN2"/>
    <mergeCell ref="M1:P1"/>
    <mergeCell ref="D2:H2"/>
    <mergeCell ref="W2:X2"/>
    <mergeCell ref="Y2:Z2"/>
    <mergeCell ref="AK2:AL2"/>
    <mergeCell ref="W22:W23"/>
    <mergeCell ref="C3:H3"/>
    <mergeCell ref="J3:O3"/>
    <mergeCell ref="D5:H8"/>
    <mergeCell ref="K5:O8"/>
    <mergeCell ref="D9:H11"/>
    <mergeCell ref="K9:O11"/>
    <mergeCell ref="D12:H14"/>
    <mergeCell ref="K12:O15"/>
    <mergeCell ref="D15:H15"/>
    <mergeCell ref="BX21:BY21"/>
    <mergeCell ref="BZ21:CA21"/>
    <mergeCell ref="D76:H79"/>
    <mergeCell ref="K26:O29"/>
    <mergeCell ref="C31:H31"/>
    <mergeCell ref="J31:O31"/>
    <mergeCell ref="D32:H32"/>
    <mergeCell ref="J32:O32"/>
    <mergeCell ref="D33:H36"/>
    <mergeCell ref="K33:O35"/>
    <mergeCell ref="K36:O38"/>
    <mergeCell ref="D37:H40"/>
    <mergeCell ref="K39:O42"/>
    <mergeCell ref="D41:H43"/>
    <mergeCell ref="K55:O57"/>
    <mergeCell ref="C60:E60"/>
    <mergeCell ref="K73:N74"/>
    <mergeCell ref="O74:P74"/>
    <mergeCell ref="E109:H113"/>
    <mergeCell ref="H120:I120"/>
    <mergeCell ref="J120:K120"/>
    <mergeCell ref="D81:H84"/>
    <mergeCell ref="D86:H89"/>
    <mergeCell ref="E96:J96"/>
    <mergeCell ref="E97:H99"/>
    <mergeCell ref="E100:H102"/>
    <mergeCell ref="E103:H108"/>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Q84"/>
  <sheetViews>
    <sheetView showGridLines="0" showRuler="0" zoomScaleNormal="100" workbookViewId="0"/>
  </sheetViews>
  <sheetFormatPr defaultRowHeight="12.75" x14ac:dyDescent="0.2"/>
  <cols>
    <col min="1" max="1" width="1" style="57" customWidth="1"/>
    <col min="2" max="2" width="2.5703125" style="57" customWidth="1"/>
    <col min="3" max="3" width="2.28515625" style="57" customWidth="1"/>
    <col min="4" max="8" width="8.7109375" style="57" customWidth="1"/>
    <col min="9" max="9" width="2" style="57" customWidth="1"/>
    <col min="10" max="10" width="2.28515625" style="57" customWidth="1"/>
    <col min="11" max="15" width="8.7109375" style="57" customWidth="1"/>
    <col min="16" max="16" width="2.5703125" style="57" customWidth="1"/>
    <col min="17" max="17" width="1" style="57" customWidth="1"/>
    <col min="18" max="18" width="17.28515625" style="1086" customWidth="1"/>
    <col min="19" max="19" width="20.7109375" style="1086" customWidth="1"/>
    <col min="20" max="20" width="8.28515625" style="1086" customWidth="1"/>
    <col min="21" max="21" width="9" style="1086" customWidth="1"/>
    <col min="22" max="22" width="13" style="1086" customWidth="1"/>
    <col min="23" max="23" width="9.5703125" style="1086" bestFit="1" customWidth="1"/>
    <col min="24" max="24" width="17.85546875" style="1086" customWidth="1"/>
    <col min="25" max="25" width="10.5703125" style="1086" bestFit="1" customWidth="1"/>
    <col min="26" max="28" width="9.140625" style="1086"/>
    <col min="29" max="29" width="11.85546875" style="1086" customWidth="1"/>
    <col min="30" max="43" width="9.140625" style="1086"/>
    <col min="44" max="16384" width="9.140625" style="57"/>
  </cols>
  <sheetData>
    <row r="1" spans="1:26" ht="13.5" customHeight="1" x14ac:dyDescent="0.2">
      <c r="A1" s="383"/>
      <c r="B1" s="1983" t="s">
        <v>490</v>
      </c>
      <c r="C1" s="1983"/>
      <c r="D1" s="1983"/>
      <c r="E1" s="1983"/>
      <c r="F1" s="1983"/>
      <c r="G1" s="1129"/>
      <c r="H1" s="1085"/>
      <c r="I1" s="1085"/>
      <c r="J1" s="1085"/>
      <c r="K1" s="1085"/>
      <c r="L1" s="1085"/>
      <c r="M1" s="1085"/>
      <c r="N1" s="1085"/>
      <c r="O1" s="1085"/>
      <c r="P1" s="1085"/>
      <c r="Q1" s="4"/>
      <c r="R1" s="1102"/>
      <c r="S1" s="1729"/>
    </row>
    <row r="2" spans="1:26" ht="16.5" customHeight="1" x14ac:dyDescent="0.2">
      <c r="A2" s="383"/>
      <c r="B2" s="1087"/>
      <c r="C2" s="1984"/>
      <c r="D2" s="1984"/>
      <c r="E2" s="1984"/>
      <c r="F2" s="1984"/>
      <c r="G2" s="1984"/>
      <c r="H2" s="1984"/>
      <c r="I2" s="1088"/>
      <c r="J2" s="1088"/>
      <c r="K2" s="1088"/>
      <c r="L2" s="1088"/>
      <c r="M2" s="1088"/>
      <c r="N2" s="1088"/>
      <c r="O2" s="383"/>
      <c r="P2" s="1130"/>
      <c r="Q2" s="2"/>
    </row>
    <row r="3" spans="1:26" ht="27" customHeight="1" x14ac:dyDescent="0.2">
      <c r="A3" s="383"/>
      <c r="B3" s="1088"/>
      <c r="C3" s="1985" t="s">
        <v>671</v>
      </c>
      <c r="D3" s="1985"/>
      <c r="E3" s="1985"/>
      <c r="F3" s="1985"/>
      <c r="G3" s="1985"/>
      <c r="H3" s="1648"/>
      <c r="I3" s="1089"/>
      <c r="J3" s="1975" t="s">
        <v>491</v>
      </c>
      <c r="K3" s="1975"/>
      <c r="L3" s="1986"/>
      <c r="M3" s="1986"/>
      <c r="N3" s="1986"/>
      <c r="O3" s="1986"/>
      <c r="P3" s="1131"/>
      <c r="Q3" s="2"/>
      <c r="R3" s="1987"/>
      <c r="S3" s="1987"/>
      <c r="T3" s="1730"/>
      <c r="V3" s="1132"/>
      <c r="W3" s="1731"/>
      <c r="X3" s="1732"/>
    </row>
    <row r="4" spans="1:26" ht="15.75" customHeight="1" x14ac:dyDescent="0.2">
      <c r="A4" s="383"/>
      <c r="B4" s="1086"/>
      <c r="C4" s="1133"/>
      <c r="D4" s="1133"/>
      <c r="E4" s="1133"/>
      <c r="F4" s="1133"/>
      <c r="G4" s="1649"/>
      <c r="H4" s="1649"/>
      <c r="I4" s="1089"/>
      <c r="J4" s="1293"/>
      <c r="K4" s="1133"/>
      <c r="L4" s="1133"/>
      <c r="M4" s="1133"/>
      <c r="N4" s="1973"/>
      <c r="O4" s="1973"/>
      <c r="P4" s="1131"/>
      <c r="Q4" s="2"/>
      <c r="R4" s="1101"/>
      <c r="S4" s="1101"/>
      <c r="T4" s="1733"/>
      <c r="U4" s="1139"/>
      <c r="V4" s="1734"/>
      <c r="W4" s="1735"/>
      <c r="X4" s="1736"/>
    </row>
    <row r="5" spans="1:26" ht="13.5" customHeight="1" x14ac:dyDescent="0.2">
      <c r="A5" s="383"/>
      <c r="B5" s="1088"/>
      <c r="C5" s="1134" t="s">
        <v>487</v>
      </c>
      <c r="D5" s="1969" t="s">
        <v>672</v>
      </c>
      <c r="E5" s="1969"/>
      <c r="F5" s="1969"/>
      <c r="G5" s="1969"/>
      <c r="H5" s="1969"/>
      <c r="I5" s="1089"/>
      <c r="J5" s="1134" t="s">
        <v>487</v>
      </c>
      <c r="K5" s="1969" t="s">
        <v>492</v>
      </c>
      <c r="L5" s="1982"/>
      <c r="M5" s="1982"/>
      <c r="N5" s="1982"/>
      <c r="O5" s="1982"/>
      <c r="P5" s="1131"/>
      <c r="Q5" s="2"/>
      <c r="R5" s="1737"/>
      <c r="S5" s="1101"/>
      <c r="T5" s="1733"/>
      <c r="U5" s="1738"/>
      <c r="W5" s="1739"/>
      <c r="X5" s="1738"/>
    </row>
    <row r="6" spans="1:26" ht="13.5" customHeight="1" x14ac:dyDescent="0.2">
      <c r="A6" s="383"/>
      <c r="B6" s="1088"/>
      <c r="C6" s="1113"/>
      <c r="D6" s="1969"/>
      <c r="E6" s="1969"/>
      <c r="F6" s="1969"/>
      <c r="G6" s="1969"/>
      <c r="H6" s="1969"/>
      <c r="I6" s="1089"/>
      <c r="J6" s="1113"/>
      <c r="K6" s="1982"/>
      <c r="L6" s="1982"/>
      <c r="M6" s="1982"/>
      <c r="N6" s="1982"/>
      <c r="O6" s="1982"/>
      <c r="P6" s="1131"/>
      <c r="Q6" s="2"/>
      <c r="R6" s="1737"/>
      <c r="S6" s="1101"/>
      <c r="T6" s="1733"/>
      <c r="U6" s="1738"/>
      <c r="X6" s="1738"/>
    </row>
    <row r="7" spans="1:26" ht="13.5" customHeight="1" x14ac:dyDescent="0.2">
      <c r="A7" s="383"/>
      <c r="B7" s="1088"/>
      <c r="C7" s="1113"/>
      <c r="D7" s="1969"/>
      <c r="E7" s="1969"/>
      <c r="F7" s="1969"/>
      <c r="G7" s="1969"/>
      <c r="H7" s="1969"/>
      <c r="I7" s="1107"/>
      <c r="J7" s="1113"/>
      <c r="K7" s="1982"/>
      <c r="L7" s="1982"/>
      <c r="M7" s="1982"/>
      <c r="N7" s="1982"/>
      <c r="O7" s="1982"/>
      <c r="P7" s="1131"/>
      <c r="Q7" s="2"/>
      <c r="R7" s="1737"/>
      <c r="S7" s="1101"/>
      <c r="T7" s="1733"/>
      <c r="U7" s="1738"/>
      <c r="W7" s="1102"/>
      <c r="X7" s="1738"/>
      <c r="Y7" s="1740"/>
      <c r="Z7" s="1741"/>
    </row>
    <row r="8" spans="1:26" ht="13.5" customHeight="1" x14ac:dyDescent="0.2">
      <c r="A8" s="383"/>
      <c r="B8" s="1088"/>
      <c r="C8" s="1134" t="s">
        <v>487</v>
      </c>
      <c r="D8" s="1969" t="s">
        <v>673</v>
      </c>
      <c r="E8" s="1969"/>
      <c r="F8" s="1969"/>
      <c r="G8" s="1969"/>
      <c r="H8" s="1969"/>
      <c r="I8" s="1107"/>
      <c r="J8" s="1134" t="s">
        <v>487</v>
      </c>
      <c r="K8" s="1969" t="s">
        <v>493</v>
      </c>
      <c r="L8" s="1982"/>
      <c r="M8" s="1982"/>
      <c r="N8" s="1982"/>
      <c r="O8" s="1982"/>
      <c r="P8" s="1135"/>
      <c r="Q8" s="2"/>
      <c r="R8" s="1737"/>
      <c r="S8" s="1101"/>
      <c r="T8" s="1733"/>
      <c r="U8" s="1738"/>
      <c r="W8" s="1102"/>
      <c r="X8" s="1738"/>
      <c r="Y8" s="1742"/>
      <c r="Z8" s="1741"/>
    </row>
    <row r="9" spans="1:26" ht="13.5" customHeight="1" x14ac:dyDescent="0.2">
      <c r="A9" s="383"/>
      <c r="B9" s="1088"/>
      <c r="C9" s="1136"/>
      <c r="D9" s="1969"/>
      <c r="E9" s="1969"/>
      <c r="F9" s="1969"/>
      <c r="G9" s="1969"/>
      <c r="H9" s="1969"/>
      <c r="I9" s="1107"/>
      <c r="J9" s="1136"/>
      <c r="K9" s="1982"/>
      <c r="L9" s="1982"/>
      <c r="M9" s="1982"/>
      <c r="N9" s="1982"/>
      <c r="O9" s="1982"/>
      <c r="P9" s="1135"/>
      <c r="Q9" s="2"/>
      <c r="R9" s="1737"/>
      <c r="S9" s="1101"/>
      <c r="T9" s="1733"/>
      <c r="U9" s="1738"/>
      <c r="V9" s="1738"/>
      <c r="W9" s="1738"/>
      <c r="X9" s="1738"/>
      <c r="Y9" s="1743"/>
      <c r="Z9" s="1741"/>
    </row>
    <row r="10" spans="1:26" ht="28.5" customHeight="1" x14ac:dyDescent="0.2">
      <c r="A10" s="383"/>
      <c r="B10" s="1088"/>
      <c r="C10" s="1136"/>
      <c r="D10" s="1969"/>
      <c r="E10" s="1969"/>
      <c r="F10" s="1969"/>
      <c r="G10" s="1969"/>
      <c r="H10" s="1969"/>
      <c r="I10" s="1107"/>
      <c r="J10" s="1136"/>
      <c r="K10" s="1982"/>
      <c r="L10" s="1982"/>
      <c r="M10" s="1982"/>
      <c r="N10" s="1982"/>
      <c r="O10" s="1982"/>
      <c r="P10" s="1135"/>
      <c r="Q10" s="2">
        <f>SUM(Q11:Q17)</f>
        <v>0</v>
      </c>
      <c r="R10" s="1737"/>
      <c r="S10" s="1101"/>
      <c r="T10" s="1733"/>
      <c r="U10" s="1140"/>
      <c r="V10" s="1093"/>
    </row>
    <row r="11" spans="1:26" ht="13.5" customHeight="1" x14ac:dyDescent="0.2">
      <c r="A11" s="383"/>
      <c r="B11" s="1088"/>
      <c r="C11" s="1134" t="s">
        <v>487</v>
      </c>
      <c r="D11" s="1969" t="s">
        <v>674</v>
      </c>
      <c r="E11" s="1969"/>
      <c r="F11" s="1969"/>
      <c r="G11" s="1969"/>
      <c r="H11" s="1969"/>
      <c r="I11" s="1107"/>
      <c r="J11" s="1136"/>
      <c r="K11" s="1982"/>
      <c r="L11" s="1982"/>
      <c r="M11" s="1982"/>
      <c r="N11" s="1982"/>
      <c r="O11" s="1982"/>
      <c r="P11" s="1135"/>
      <c r="Q11" s="2"/>
      <c r="R11" s="1737"/>
      <c r="T11" s="1733"/>
      <c r="X11" s="1102"/>
    </row>
    <row r="12" spans="1:26" ht="13.5" customHeight="1" x14ac:dyDescent="0.2">
      <c r="A12" s="383"/>
      <c r="B12" s="1088"/>
      <c r="D12" s="1969"/>
      <c r="E12" s="1969"/>
      <c r="F12" s="1969"/>
      <c r="G12" s="1969"/>
      <c r="H12" s="1969"/>
      <c r="I12" s="1089"/>
      <c r="J12" s="1136"/>
      <c r="K12" s="1982"/>
      <c r="L12" s="1982"/>
      <c r="M12" s="1982"/>
      <c r="N12" s="1982"/>
      <c r="O12" s="1982"/>
      <c r="P12" s="1135"/>
      <c r="Q12" s="2"/>
      <c r="R12" s="1744"/>
      <c r="S12" s="1744"/>
      <c r="T12" s="1745"/>
      <c r="X12" s="1137"/>
    </row>
    <row r="13" spans="1:26" ht="24.75" customHeight="1" x14ac:dyDescent="0.2">
      <c r="A13" s="383"/>
      <c r="B13" s="1088"/>
      <c r="C13" s="1686"/>
      <c r="D13" s="1969"/>
      <c r="E13" s="1969"/>
      <c r="F13" s="1969"/>
      <c r="G13" s="1969"/>
      <c r="H13" s="1969"/>
      <c r="I13" s="1089"/>
      <c r="J13" s="1136"/>
      <c r="K13" s="1982"/>
      <c r="L13" s="1982"/>
      <c r="M13" s="1982"/>
      <c r="N13" s="1982"/>
      <c r="O13" s="1982"/>
      <c r="P13" s="1135"/>
      <c r="Q13" s="2"/>
      <c r="R13" s="1101"/>
      <c r="S13" s="1101"/>
      <c r="T13" s="1733"/>
      <c r="U13" s="1733"/>
      <c r="V13" s="1746"/>
      <c r="X13" s="1137"/>
    </row>
    <row r="14" spans="1:26" ht="13.5" customHeight="1" x14ac:dyDescent="0.2">
      <c r="A14" s="383"/>
      <c r="B14" s="1088"/>
      <c r="C14" s="1134" t="s">
        <v>487</v>
      </c>
      <c r="D14" s="1969" t="s">
        <v>675</v>
      </c>
      <c r="E14" s="1969"/>
      <c r="F14" s="1969"/>
      <c r="G14" s="1969"/>
      <c r="H14" s="1969"/>
      <c r="I14" s="1089"/>
      <c r="J14" s="1136"/>
      <c r="K14" s="1136"/>
      <c r="L14" s="1136"/>
      <c r="M14" s="1136"/>
      <c r="N14" s="1136"/>
      <c r="O14" s="1136"/>
      <c r="P14" s="1135"/>
      <c r="Q14" s="2"/>
      <c r="R14" s="1101"/>
      <c r="S14" s="1101"/>
      <c r="T14" s="1737"/>
      <c r="U14" s="1090"/>
      <c r="V14" s="1090"/>
      <c r="W14" s="1090"/>
    </row>
    <row r="15" spans="1:26" ht="13.5" customHeight="1" x14ac:dyDescent="0.2">
      <c r="A15" s="383"/>
      <c r="B15" s="1088"/>
      <c r="C15" s="1147"/>
      <c r="D15" s="1969"/>
      <c r="E15" s="1969"/>
      <c r="F15" s="1969"/>
      <c r="G15" s="1969"/>
      <c r="H15" s="1969"/>
      <c r="I15" s="1089"/>
      <c r="J15" s="1136"/>
      <c r="K15" s="1136"/>
      <c r="L15" s="1136"/>
      <c r="M15" s="1136"/>
      <c r="N15" s="1136"/>
      <c r="O15" s="1136"/>
      <c r="P15" s="1135"/>
      <c r="Q15" s="2"/>
      <c r="R15" s="1101"/>
      <c r="S15" s="1090"/>
      <c r="T15" s="1747"/>
      <c r="U15" s="1138"/>
      <c r="V15" s="1138"/>
      <c r="W15" s="1138"/>
      <c r="X15" s="1139"/>
    </row>
    <row r="16" spans="1:26" ht="13.5" customHeight="1" x14ac:dyDescent="0.2">
      <c r="A16" s="383"/>
      <c r="B16" s="1088"/>
      <c r="C16" s="383"/>
      <c r="D16" s="383"/>
      <c r="E16" s="1096"/>
      <c r="F16" s="1096"/>
      <c r="G16" s="1096"/>
      <c r="H16" s="1096"/>
      <c r="I16" s="1089"/>
      <c r="J16" s="1112"/>
      <c r="K16" s="1112"/>
      <c r="L16" s="1112"/>
      <c r="M16" s="1112"/>
      <c r="N16" s="1112"/>
      <c r="O16" s="1112"/>
      <c r="P16" s="1135"/>
      <c r="Q16" s="2"/>
      <c r="R16" s="1101"/>
      <c r="S16" s="1101"/>
      <c r="T16" s="1748"/>
      <c r="U16" s="1140"/>
      <c r="V16" s="1141"/>
      <c r="W16" s="1142"/>
      <c r="X16" s="1137"/>
    </row>
    <row r="17" spans="1:43" ht="13.5" customHeight="1" x14ac:dyDescent="0.2">
      <c r="A17" s="383"/>
      <c r="B17" s="1088"/>
      <c r="C17" s="1686"/>
      <c r="D17" s="1096"/>
      <c r="E17" s="1096"/>
      <c r="F17" s="1096"/>
      <c r="G17" s="1096"/>
      <c r="H17" s="1096"/>
      <c r="I17" s="1089"/>
      <c r="J17" s="1112"/>
      <c r="K17" s="1112"/>
      <c r="L17" s="1112"/>
      <c r="M17" s="1112"/>
      <c r="N17" s="1112"/>
      <c r="O17" s="1112"/>
      <c r="P17" s="1135"/>
      <c r="Q17" s="2"/>
      <c r="T17" s="1143"/>
      <c r="U17" s="1101"/>
      <c r="V17" s="1141"/>
      <c r="W17" s="1142"/>
      <c r="X17" s="1137"/>
    </row>
    <row r="18" spans="1:43" ht="13.5" customHeight="1" x14ac:dyDescent="0.2">
      <c r="A18" s="383"/>
      <c r="B18" s="1088"/>
      <c r="C18" s="1686"/>
      <c r="D18" s="1096"/>
      <c r="E18" s="1096"/>
      <c r="F18" s="1096"/>
      <c r="G18" s="1096"/>
      <c r="H18" s="1096"/>
      <c r="I18" s="1089"/>
      <c r="J18" s="1112"/>
      <c r="K18" s="1112"/>
      <c r="L18" s="1112"/>
      <c r="M18" s="1112"/>
      <c r="N18" s="1112"/>
      <c r="O18" s="1112"/>
      <c r="P18" s="1135"/>
      <c r="Q18" s="2"/>
      <c r="R18" s="1749"/>
      <c r="S18" s="1101"/>
      <c r="T18" s="1748"/>
      <c r="X18" s="1137"/>
    </row>
    <row r="19" spans="1:43" ht="13.5" customHeight="1" x14ac:dyDescent="0.2">
      <c r="A19" s="383"/>
      <c r="B19" s="1088"/>
      <c r="C19" s="1112"/>
      <c r="D19" s="1096"/>
      <c r="E19" s="1096"/>
      <c r="F19" s="1096"/>
      <c r="G19" s="1096"/>
      <c r="H19" s="1096"/>
      <c r="I19" s="1089"/>
      <c r="J19" s="1112"/>
      <c r="K19" s="1112"/>
      <c r="L19" s="1112"/>
      <c r="M19" s="1112"/>
      <c r="N19" s="1112"/>
      <c r="O19" s="1112"/>
      <c r="P19" s="1135"/>
      <c r="Q19" s="2">
        <f>SUM(Q22:Q41)</f>
        <v>34168</v>
      </c>
      <c r="R19" s="1749"/>
      <c r="S19" s="1101"/>
      <c r="T19" s="1748"/>
      <c r="U19" s="1101"/>
      <c r="V19" s="1144"/>
      <c r="W19" s="1142"/>
      <c r="X19" s="1137"/>
    </row>
    <row r="20" spans="1:43" ht="13.5" customHeight="1" x14ac:dyDescent="0.2">
      <c r="A20" s="383"/>
      <c r="B20" s="1088"/>
      <c r="C20" s="1145"/>
      <c r="D20" s="1145"/>
      <c r="E20" s="1145"/>
      <c r="F20" s="1145"/>
      <c r="G20" s="1145"/>
      <c r="H20" s="1145"/>
      <c r="I20" s="1089"/>
      <c r="J20" s="1145"/>
      <c r="K20" s="1145"/>
      <c r="L20" s="1145"/>
      <c r="M20" s="1145"/>
      <c r="N20" s="1145"/>
      <c r="O20" s="1145"/>
      <c r="P20" s="1135"/>
      <c r="Q20" s="2"/>
      <c r="U20" s="1139"/>
      <c r="V20" s="1139"/>
      <c r="W20" s="1139"/>
      <c r="X20" s="1137"/>
    </row>
    <row r="21" spans="1:43" ht="13.5" customHeight="1" x14ac:dyDescent="0.25">
      <c r="A21" s="383"/>
      <c r="B21" s="1088"/>
      <c r="C21" s="1145"/>
      <c r="D21" s="1145"/>
      <c r="E21" s="1145"/>
      <c r="F21" s="1145"/>
      <c r="G21" s="1145"/>
      <c r="H21" s="1145"/>
      <c r="I21" s="1089"/>
      <c r="J21" s="1145"/>
      <c r="K21" s="1145"/>
      <c r="L21" s="1145"/>
      <c r="M21" s="1145"/>
      <c r="N21" s="1145"/>
      <c r="O21" s="1145"/>
      <c r="P21" s="1135"/>
      <c r="Q21" s="2"/>
      <c r="R21" s="1974"/>
      <c r="S21" s="1974"/>
      <c r="T21" s="1750"/>
      <c r="U21" s="1101"/>
      <c r="W21" s="1142"/>
      <c r="X21" s="1137"/>
    </row>
    <row r="22" spans="1:43" ht="13.5" customHeight="1" x14ac:dyDescent="0.2">
      <c r="A22" s="383"/>
      <c r="B22" s="1088"/>
      <c r="C22" s="383"/>
      <c r="D22" s="383"/>
      <c r="E22" s="383"/>
      <c r="F22" s="383"/>
      <c r="G22" s="383"/>
      <c r="H22" s="383"/>
      <c r="I22" s="1089"/>
      <c r="J22" s="383"/>
      <c r="K22" s="383"/>
      <c r="L22" s="383"/>
      <c r="M22" s="383"/>
      <c r="N22" s="383"/>
      <c r="O22" s="383"/>
      <c r="P22" s="1135"/>
      <c r="Q22" s="2"/>
      <c r="R22" s="1101"/>
      <c r="S22" s="1101"/>
      <c r="T22" s="1748"/>
      <c r="X22" s="1137"/>
    </row>
    <row r="23" spans="1:43" ht="13.5" customHeight="1" x14ac:dyDescent="0.2">
      <c r="A23" s="383"/>
      <c r="B23" s="1088"/>
      <c r="C23" s="383"/>
      <c r="D23" s="383"/>
      <c r="E23" s="383"/>
      <c r="F23" s="383"/>
      <c r="G23" s="383"/>
      <c r="H23" s="383"/>
      <c r="I23" s="1089"/>
      <c r="J23" s="1134" t="s">
        <v>487</v>
      </c>
      <c r="K23" s="1969" t="s">
        <v>494</v>
      </c>
      <c r="L23" s="1969"/>
      <c r="M23" s="1969"/>
      <c r="N23" s="1969"/>
      <c r="O23" s="1969"/>
      <c r="P23" s="1135"/>
      <c r="Q23" s="2"/>
      <c r="R23" s="1101"/>
      <c r="S23" s="1101"/>
      <c r="T23" s="1748"/>
    </row>
    <row r="24" spans="1:43" ht="13.5" customHeight="1" x14ac:dyDescent="0.2">
      <c r="A24" s="383"/>
      <c r="B24" s="1088"/>
      <c r="C24" s="383"/>
      <c r="D24" s="383"/>
      <c r="E24" s="383"/>
      <c r="F24" s="383"/>
      <c r="G24" s="383"/>
      <c r="H24" s="383"/>
      <c r="I24" s="836"/>
      <c r="J24" s="383"/>
      <c r="K24" s="1969"/>
      <c r="L24" s="1969"/>
      <c r="M24" s="1969"/>
      <c r="N24" s="1969"/>
      <c r="O24" s="1969"/>
      <c r="P24" s="1135"/>
      <c r="Q24" s="2"/>
      <c r="R24" s="1101"/>
      <c r="S24" s="1101"/>
      <c r="T24" s="1748"/>
    </row>
    <row r="25" spans="1:43" ht="13.5" customHeight="1" x14ac:dyDescent="0.2">
      <c r="A25" s="383"/>
      <c r="B25" s="1088"/>
      <c r="C25" s="383"/>
      <c r="D25" s="383"/>
      <c r="E25" s="1405"/>
      <c r="F25" s="1405"/>
      <c r="G25" s="1405"/>
      <c r="H25" s="1405"/>
      <c r="I25" s="836"/>
      <c r="J25" s="1146"/>
      <c r="K25" s="1969"/>
      <c r="L25" s="1969"/>
      <c r="M25" s="1969"/>
      <c r="N25" s="1969"/>
      <c r="O25" s="1969"/>
      <c r="P25" s="1135"/>
      <c r="Q25" s="2"/>
      <c r="R25" s="1101"/>
      <c r="S25" s="1101"/>
      <c r="T25" s="1102"/>
      <c r="W25" s="1102"/>
    </row>
    <row r="26" spans="1:43" ht="13.5" customHeight="1" x14ac:dyDescent="0.2">
      <c r="A26" s="383"/>
      <c r="B26" s="1088"/>
      <c r="C26" s="383"/>
      <c r="D26" s="383"/>
      <c r="E26" s="383"/>
      <c r="F26" s="383"/>
      <c r="G26" s="383"/>
      <c r="H26" s="383"/>
      <c r="I26" s="836"/>
      <c r="J26" s="383"/>
      <c r="K26" s="1969"/>
      <c r="L26" s="1969"/>
      <c r="M26" s="1969"/>
      <c r="N26" s="1969"/>
      <c r="O26" s="1969"/>
      <c r="P26" s="1135"/>
      <c r="Q26" s="2">
        <v>6673</v>
      </c>
      <c r="R26" s="1749"/>
      <c r="S26" s="1751"/>
      <c r="T26" s="1748"/>
    </row>
    <row r="27" spans="1:43" ht="13.5" customHeight="1" x14ac:dyDescent="0.2">
      <c r="A27" s="383"/>
      <c r="B27" s="1088"/>
      <c r="C27" s="383"/>
      <c r="D27" s="383"/>
      <c r="E27" s="383"/>
      <c r="F27" s="383"/>
      <c r="G27" s="383"/>
      <c r="H27" s="383"/>
      <c r="I27" s="836"/>
      <c r="J27" s="1134"/>
      <c r="K27" s="1969"/>
      <c r="L27" s="1969"/>
      <c r="M27" s="1969"/>
      <c r="N27" s="1969"/>
      <c r="O27" s="1969"/>
      <c r="P27" s="1135"/>
      <c r="Q27" s="2">
        <v>5858</v>
      </c>
      <c r="R27" s="1749"/>
      <c r="S27" s="1101"/>
      <c r="T27" s="1748"/>
    </row>
    <row r="28" spans="1:43" ht="8.4499999999999993" customHeight="1" x14ac:dyDescent="0.2">
      <c r="A28" s="383"/>
      <c r="B28" s="1088"/>
      <c r="C28" s="383"/>
      <c r="D28" s="383"/>
      <c r="E28" s="383"/>
      <c r="F28" s="383"/>
      <c r="G28" s="383"/>
      <c r="H28" s="383"/>
      <c r="I28" s="46"/>
      <c r="J28" s="383"/>
      <c r="K28" s="383"/>
      <c r="L28" s="383"/>
      <c r="M28" s="383"/>
      <c r="N28" s="383"/>
      <c r="O28" s="383"/>
      <c r="P28" s="1135"/>
      <c r="Q28" s="2"/>
      <c r="R28" s="1752"/>
      <c r="U28" s="1102"/>
    </row>
    <row r="29" spans="1:43" ht="13.5" customHeight="1" x14ac:dyDescent="0.2">
      <c r="A29" s="383"/>
      <c r="B29" s="1088"/>
      <c r="C29" s="383"/>
      <c r="D29" s="383"/>
      <c r="E29" s="383"/>
      <c r="F29" s="383"/>
      <c r="G29" s="383"/>
      <c r="H29" s="383"/>
      <c r="I29" s="46"/>
      <c r="J29" s="383"/>
      <c r="K29" s="383"/>
      <c r="L29" s="383"/>
      <c r="M29" s="383"/>
      <c r="N29" s="383"/>
      <c r="O29" s="383"/>
      <c r="P29" s="1135"/>
      <c r="Q29" s="2"/>
      <c r="R29" s="1749"/>
      <c r="S29" s="1753"/>
      <c r="T29" s="1754"/>
    </row>
    <row r="30" spans="1:43" ht="13.5" customHeight="1" x14ac:dyDescent="0.2">
      <c r="A30" s="383"/>
      <c r="B30" s="1088"/>
      <c r="C30" s="1148"/>
      <c r="D30" s="1148"/>
      <c r="E30" s="1148"/>
      <c r="F30" s="1148"/>
      <c r="G30" s="1148"/>
      <c r="H30" s="1148"/>
      <c r="I30" s="46"/>
      <c r="J30" s="383"/>
      <c r="K30" s="44"/>
      <c r="L30" s="383"/>
      <c r="M30" s="383"/>
      <c r="N30" s="383"/>
      <c r="O30" s="1148"/>
      <c r="P30" s="1135"/>
      <c r="Q30" s="2"/>
      <c r="R30" s="1749"/>
      <c r="S30" s="1753"/>
      <c r="T30" s="1754"/>
    </row>
    <row r="31" spans="1:43" ht="27" customHeight="1" x14ac:dyDescent="0.2">
      <c r="A31" s="383"/>
      <c r="B31" s="1088"/>
      <c r="C31" s="1975" t="s">
        <v>495</v>
      </c>
      <c r="D31" s="1975"/>
      <c r="E31" s="1975"/>
      <c r="F31" s="1975"/>
      <c r="G31" s="1975"/>
      <c r="H31" s="1975"/>
      <c r="I31" s="383"/>
      <c r="J31" s="1976" t="s">
        <v>496</v>
      </c>
      <c r="K31" s="1976"/>
      <c r="L31" s="1976"/>
      <c r="M31" s="1976"/>
      <c r="N31" s="1976"/>
      <c r="O31" s="1976"/>
      <c r="P31" s="1135"/>
      <c r="Q31" s="2"/>
      <c r="R31" s="1102"/>
      <c r="U31" s="1980"/>
      <c r="V31" s="1980"/>
      <c r="W31" s="1755"/>
      <c r="X31" s="1981"/>
      <c r="Y31" s="1981"/>
      <c r="Z31" s="1981"/>
      <c r="AA31" s="1981"/>
      <c r="AB31" s="1981"/>
      <c r="AC31" s="1981"/>
    </row>
    <row r="32" spans="1:43" s="7" customFormat="1" ht="15.75" customHeight="1" x14ac:dyDescent="0.2">
      <c r="A32" s="1149"/>
      <c r="B32" s="1294"/>
      <c r="C32" s="1977"/>
      <c r="D32" s="1977"/>
      <c r="E32" s="1977"/>
      <c r="F32" s="1977"/>
      <c r="G32" s="1977"/>
      <c r="H32" s="1977"/>
      <c r="I32" s="1149"/>
      <c r="J32" s="1978"/>
      <c r="K32" s="1978"/>
      <c r="L32" s="1978"/>
      <c r="M32" s="1978"/>
      <c r="N32" s="1978"/>
      <c r="O32" s="1978"/>
      <c r="P32" s="1135"/>
      <c r="Q32" s="6"/>
      <c r="R32" s="1979"/>
      <c r="S32" s="1979"/>
      <c r="T32" s="1756"/>
      <c r="U32" s="1294"/>
      <c r="V32" s="1757"/>
      <c r="W32" s="1294"/>
      <c r="X32" s="1294"/>
      <c r="Y32" s="1758"/>
      <c r="Z32" s="1086"/>
      <c r="AA32" s="1294"/>
      <c r="AB32" s="1294"/>
      <c r="AC32" s="1086"/>
      <c r="AD32" s="1086"/>
      <c r="AE32" s="1086"/>
      <c r="AF32" s="1086"/>
      <c r="AG32" s="1294"/>
      <c r="AH32" s="1294"/>
      <c r="AI32" s="1294"/>
      <c r="AJ32" s="1294"/>
      <c r="AK32" s="1294"/>
      <c r="AL32" s="1294"/>
      <c r="AM32" s="1294"/>
      <c r="AN32" s="1294"/>
      <c r="AO32" s="1294"/>
      <c r="AP32" s="1294"/>
      <c r="AQ32" s="1294"/>
    </row>
    <row r="33" spans="1:27" ht="13.5" customHeight="1" x14ac:dyDescent="0.2">
      <c r="A33" s="383"/>
      <c r="B33" s="1088"/>
      <c r="C33" s="1134" t="s">
        <v>487</v>
      </c>
      <c r="D33" s="1953" t="s">
        <v>676</v>
      </c>
      <c r="E33" s="1953"/>
      <c r="F33" s="1953"/>
      <c r="G33" s="1953"/>
      <c r="H33" s="1953"/>
      <c r="I33" s="383"/>
      <c r="J33" s="1150" t="s">
        <v>487</v>
      </c>
      <c r="K33" s="1969" t="s">
        <v>682</v>
      </c>
      <c r="L33" s="1969"/>
      <c r="M33" s="1969"/>
      <c r="N33" s="1969"/>
      <c r="O33" s="1969"/>
      <c r="P33" s="1135"/>
      <c r="Q33" s="2"/>
      <c r="R33" s="1759"/>
      <c r="S33" s="1294"/>
      <c r="T33" s="1294"/>
      <c r="U33" s="1101"/>
      <c r="V33" s="1746"/>
      <c r="X33" s="1101"/>
    </row>
    <row r="34" spans="1:27" ht="13.5" customHeight="1" x14ac:dyDescent="0.2">
      <c r="A34" s="383"/>
      <c r="B34" s="1088"/>
      <c r="C34" s="1151"/>
      <c r="D34" s="1953"/>
      <c r="E34" s="1953"/>
      <c r="F34" s="1953"/>
      <c r="G34" s="1953"/>
      <c r="H34" s="1953"/>
      <c r="I34" s="383"/>
      <c r="J34" s="1151"/>
      <c r="K34" s="1969"/>
      <c r="L34" s="1969"/>
      <c r="M34" s="1969"/>
      <c r="N34" s="1969"/>
      <c r="O34" s="1969"/>
      <c r="P34" s="1135"/>
      <c r="Q34" s="2"/>
      <c r="R34" s="1760"/>
      <c r="S34" s="1761"/>
      <c r="T34" s="1102"/>
      <c r="U34" s="1101"/>
      <c r="V34" s="1762"/>
      <c r="W34" s="1102"/>
      <c r="X34" s="1101"/>
      <c r="Y34" s="1102"/>
    </row>
    <row r="35" spans="1:27" ht="13.5" customHeight="1" x14ac:dyDescent="0.2">
      <c r="A35" s="383"/>
      <c r="B35" s="1088"/>
      <c r="C35" s="1151"/>
      <c r="D35" s="1953"/>
      <c r="E35" s="1953"/>
      <c r="F35" s="1953"/>
      <c r="G35" s="1953"/>
      <c r="H35" s="1953"/>
      <c r="I35" s="383"/>
      <c r="J35" s="1151"/>
      <c r="K35" s="1969"/>
      <c r="L35" s="1969"/>
      <c r="M35" s="1969"/>
      <c r="N35" s="1969"/>
      <c r="O35" s="1969"/>
      <c r="P35" s="1135"/>
      <c r="Q35" s="2"/>
      <c r="R35" s="1760"/>
      <c r="S35" s="1761"/>
      <c r="T35" s="1102"/>
      <c r="U35" s="1101"/>
      <c r="V35" s="1102"/>
    </row>
    <row r="36" spans="1:27" ht="13.5" customHeight="1" x14ac:dyDescent="0.2">
      <c r="A36" s="383"/>
      <c r="B36" s="1088"/>
      <c r="C36" s="383"/>
      <c r="D36" s="1953"/>
      <c r="E36" s="1953"/>
      <c r="F36" s="1953"/>
      <c r="G36" s="1953"/>
      <c r="H36" s="1953"/>
      <c r="I36" s="383"/>
      <c r="J36" s="383"/>
      <c r="K36" s="1969"/>
      <c r="L36" s="1969"/>
      <c r="M36" s="1969"/>
      <c r="N36" s="1969"/>
      <c r="O36" s="1969"/>
      <c r="P36" s="1135"/>
      <c r="Q36" s="2">
        <v>21637</v>
      </c>
      <c r="R36" s="1760"/>
      <c r="S36" s="1761"/>
      <c r="U36" s="1101"/>
      <c r="Y36" s="1102"/>
      <c r="Z36" s="1763"/>
    </row>
    <row r="37" spans="1:27" ht="13.5" customHeight="1" x14ac:dyDescent="0.2">
      <c r="A37" s="383"/>
      <c r="B37" s="1088"/>
      <c r="C37" s="383"/>
      <c r="D37" s="1152"/>
      <c r="E37" s="1152"/>
      <c r="F37" s="1152"/>
      <c r="G37" s="1152"/>
      <c r="H37" s="1152"/>
      <c r="I37" s="383"/>
      <c r="J37" s="1150" t="s">
        <v>487</v>
      </c>
      <c r="K37" s="1969" t="s">
        <v>683</v>
      </c>
      <c r="L37" s="1969"/>
      <c r="M37" s="1969"/>
      <c r="N37" s="1969"/>
      <c r="O37" s="1969"/>
      <c r="P37" s="1135"/>
      <c r="Q37" s="2"/>
      <c r="R37" s="1760"/>
      <c r="S37" s="1761"/>
      <c r="U37" s="1101"/>
      <c r="Y37" s="1102"/>
      <c r="Z37" s="1763"/>
    </row>
    <row r="38" spans="1:27" ht="13.5" customHeight="1" x14ac:dyDescent="0.2">
      <c r="A38" s="383"/>
      <c r="B38" s="1088"/>
      <c r="C38" s="1151"/>
      <c r="D38" s="1152"/>
      <c r="E38" s="1152"/>
      <c r="F38" s="1152"/>
      <c r="G38" s="1152"/>
      <c r="H38" s="1152"/>
      <c r="I38" s="383"/>
      <c r="J38" s="1151"/>
      <c r="K38" s="1969"/>
      <c r="L38" s="1969"/>
      <c r="M38" s="1969"/>
      <c r="N38" s="1969"/>
      <c r="O38" s="1969"/>
      <c r="P38" s="1135"/>
      <c r="Q38" s="2"/>
      <c r="R38" s="1760"/>
      <c r="S38" s="1764"/>
    </row>
    <row r="39" spans="1:27" ht="13.5" customHeight="1" x14ac:dyDescent="0.2">
      <c r="A39" s="383"/>
      <c r="B39" s="1088"/>
      <c r="C39" s="1151"/>
      <c r="D39" s="1152"/>
      <c r="E39" s="1152"/>
      <c r="F39" s="1152"/>
      <c r="G39" s="1152"/>
      <c r="H39" s="1152"/>
      <c r="I39" s="383"/>
      <c r="J39" s="1151"/>
      <c r="K39" s="1969"/>
      <c r="L39" s="1969"/>
      <c r="M39" s="1969"/>
      <c r="N39" s="1969"/>
      <c r="O39" s="1969"/>
      <c r="P39" s="1135"/>
      <c r="Q39" s="2"/>
      <c r="R39" s="1760"/>
      <c r="S39" s="1765"/>
      <c r="X39" s="1763"/>
    </row>
    <row r="40" spans="1:27" ht="13.5" customHeight="1" x14ac:dyDescent="0.2">
      <c r="A40" s="383"/>
      <c r="B40" s="1088"/>
      <c r="C40" s="383"/>
      <c r="D40" s="1152"/>
      <c r="E40" s="1152"/>
      <c r="F40" s="1152"/>
      <c r="G40" s="1152"/>
      <c r="H40" s="1152"/>
      <c r="I40" s="383"/>
      <c r="J40" s="383"/>
      <c r="K40" s="1969"/>
      <c r="L40" s="1969"/>
      <c r="M40" s="1969"/>
      <c r="N40" s="1969"/>
      <c r="O40" s="1969"/>
      <c r="P40" s="1135"/>
      <c r="Q40" s="2"/>
      <c r="R40" s="1760"/>
      <c r="S40" s="1765"/>
    </row>
    <row r="41" spans="1:27" ht="13.5" customHeight="1" x14ac:dyDescent="0.2">
      <c r="A41" s="383"/>
      <c r="B41" s="1153"/>
      <c r="C41" s="1150"/>
      <c r="D41" s="1968"/>
      <c r="E41" s="1968"/>
      <c r="F41" s="1968"/>
      <c r="G41" s="1968"/>
      <c r="H41" s="1968"/>
      <c r="I41" s="383"/>
      <c r="J41" s="1150" t="s">
        <v>487</v>
      </c>
      <c r="K41" s="1969" t="s">
        <v>497</v>
      </c>
      <c r="L41" s="1969"/>
      <c r="M41" s="1969"/>
      <c r="N41" s="1969"/>
      <c r="O41" s="1969"/>
      <c r="P41" s="1135"/>
      <c r="Q41" s="2"/>
      <c r="S41" s="1102"/>
      <c r="X41" s="1763"/>
      <c r="AA41" s="1102"/>
    </row>
    <row r="42" spans="1:27" ht="12" customHeight="1" x14ac:dyDescent="0.2">
      <c r="A42" s="383"/>
      <c r="B42" s="1088"/>
      <c r="C42" s="1108"/>
      <c r="D42" s="1968"/>
      <c r="E42" s="1968"/>
      <c r="F42" s="1968"/>
      <c r="G42" s="1968"/>
      <c r="H42" s="1968"/>
      <c r="I42" s="383"/>
      <c r="J42" s="1108"/>
      <c r="K42" s="1969"/>
      <c r="L42" s="1969"/>
      <c r="M42" s="1969"/>
      <c r="N42" s="1969"/>
      <c r="O42" s="1969"/>
      <c r="P42" s="1135"/>
      <c r="Q42" s="2"/>
      <c r="R42" s="1760"/>
      <c r="S42" s="1102"/>
      <c r="T42" s="1102"/>
    </row>
    <row r="43" spans="1:27" ht="13.5" customHeight="1" x14ac:dyDescent="0.2">
      <c r="A43" s="383"/>
      <c r="B43" s="1088"/>
      <c r="C43" s="1154"/>
      <c r="D43" s="1155"/>
      <c r="E43" s="1155"/>
      <c r="F43" s="1155"/>
      <c r="G43" s="1155"/>
      <c r="H43" s="1155"/>
      <c r="I43" s="383"/>
      <c r="J43" s="1150" t="s">
        <v>487</v>
      </c>
      <c r="K43" s="1969" t="s">
        <v>684</v>
      </c>
      <c r="L43" s="1969"/>
      <c r="M43" s="1969"/>
      <c r="N43" s="1969"/>
      <c r="O43" s="1969"/>
      <c r="P43" s="1135"/>
      <c r="Q43" s="2"/>
      <c r="R43" s="1760"/>
      <c r="Z43" s="1102"/>
    </row>
    <row r="44" spans="1:27" ht="13.5" customHeight="1" x14ac:dyDescent="0.2">
      <c r="A44" s="383"/>
      <c r="B44" s="1088"/>
      <c r="C44" s="1089"/>
      <c r="D44" s="1650"/>
      <c r="E44" s="1650"/>
      <c r="F44" s="1650"/>
      <c r="G44" s="1650"/>
      <c r="H44" s="1650"/>
      <c r="I44" s="383"/>
      <c r="J44" s="1089"/>
      <c r="K44" s="1969"/>
      <c r="L44" s="1969"/>
      <c r="M44" s="1969"/>
      <c r="N44" s="1969"/>
      <c r="O44" s="1969"/>
      <c r="P44" s="1135"/>
      <c r="Q44" s="2"/>
    </row>
    <row r="45" spans="1:27" ht="13.5" customHeight="1" x14ac:dyDescent="0.2">
      <c r="A45" s="383"/>
      <c r="B45" s="1088"/>
      <c r="C45" s="1089"/>
      <c r="D45" s="1650"/>
      <c r="E45" s="1650"/>
      <c r="F45" s="1650"/>
      <c r="G45" s="1650"/>
      <c r="H45" s="1650"/>
      <c r="I45" s="383"/>
      <c r="J45" s="1089"/>
      <c r="K45" s="1089"/>
      <c r="L45" s="1089"/>
      <c r="M45" s="1089"/>
      <c r="N45" s="1089"/>
      <c r="O45" s="1089"/>
      <c r="P45" s="1135"/>
      <c r="Q45" s="2"/>
    </row>
    <row r="46" spans="1:27" ht="13.5" customHeight="1" x14ac:dyDescent="0.2">
      <c r="A46" s="383"/>
      <c r="B46" s="1088"/>
      <c r="C46" s="1089"/>
      <c r="D46" s="1650"/>
      <c r="E46" s="1650"/>
      <c r="F46" s="1650"/>
      <c r="G46" s="1650"/>
      <c r="H46" s="1650"/>
      <c r="I46" s="383"/>
      <c r="J46" s="1089"/>
      <c r="K46" s="1089"/>
      <c r="L46" s="1089"/>
      <c r="M46" s="1089"/>
      <c r="N46" s="1089"/>
      <c r="O46" s="1089"/>
      <c r="P46" s="1135"/>
      <c r="Q46" s="2"/>
      <c r="R46" s="1760"/>
      <c r="T46" s="1766"/>
      <c r="U46" s="1766"/>
      <c r="V46" s="1767"/>
      <c r="W46" s="1767"/>
    </row>
    <row r="47" spans="1:27" ht="13.5" customHeight="1" x14ac:dyDescent="0.2">
      <c r="A47" s="383"/>
      <c r="B47" s="1088"/>
      <c r="C47" s="1089"/>
      <c r="D47" s="1650"/>
      <c r="E47" s="1650"/>
      <c r="F47" s="1650"/>
      <c r="G47" s="1650"/>
      <c r="H47" s="1650"/>
      <c r="I47" s="383"/>
      <c r="J47" s="1089"/>
      <c r="K47" s="1089"/>
      <c r="L47" s="1089"/>
      <c r="M47" s="1089"/>
      <c r="N47" s="1089"/>
      <c r="O47" s="1089"/>
      <c r="P47" s="1135"/>
      <c r="Q47" s="2"/>
      <c r="S47" s="1768"/>
      <c r="T47" s="1156"/>
      <c r="U47" s="1156"/>
    </row>
    <row r="48" spans="1:27" ht="13.5" customHeight="1" x14ac:dyDescent="0.2">
      <c r="A48" s="383"/>
      <c r="B48" s="1088"/>
      <c r="C48" s="383"/>
      <c r="D48" s="1152"/>
      <c r="E48" s="1157"/>
      <c r="F48" s="1157"/>
      <c r="G48" s="1157"/>
      <c r="H48" s="1157"/>
      <c r="I48" s="383"/>
      <c r="J48" s="383"/>
      <c r="K48" s="383"/>
      <c r="L48" s="1110"/>
      <c r="M48" s="1110"/>
      <c r="N48" s="1110"/>
      <c r="O48" s="1110"/>
      <c r="P48" s="1135"/>
      <c r="Q48" s="2"/>
      <c r="S48" s="1091"/>
      <c r="T48" s="1092"/>
      <c r="U48" s="1446"/>
    </row>
    <row r="49" spans="1:26" ht="13.5" customHeight="1" x14ac:dyDescent="0.2">
      <c r="A49" s="383"/>
      <c r="B49" s="1088"/>
      <c r="C49" s="1110"/>
      <c r="D49" s="1157"/>
      <c r="E49" s="1157"/>
      <c r="F49" s="1157"/>
      <c r="G49" s="1157"/>
      <c r="H49" s="1157"/>
      <c r="I49" s="383"/>
      <c r="J49" s="1110"/>
      <c r="K49" s="1110"/>
      <c r="L49" s="1110"/>
      <c r="M49" s="1110"/>
      <c r="N49" s="1110"/>
      <c r="O49" s="1110"/>
      <c r="P49" s="1135"/>
      <c r="Q49" s="2"/>
      <c r="S49" s="1158"/>
      <c r="T49" s="1092"/>
      <c r="U49" s="1446"/>
    </row>
    <row r="50" spans="1:26" ht="13.5" customHeight="1" x14ac:dyDescent="0.2">
      <c r="A50" s="383"/>
      <c r="B50" s="1088"/>
      <c r="C50" s="1134" t="s">
        <v>487</v>
      </c>
      <c r="D50" s="1953" t="s">
        <v>677</v>
      </c>
      <c r="E50" s="1953"/>
      <c r="F50" s="1953"/>
      <c r="G50" s="1953"/>
      <c r="H50" s="1953"/>
      <c r="I50" s="383"/>
      <c r="J50" s="1110"/>
      <c r="K50" s="1110"/>
      <c r="L50" s="1110"/>
      <c r="M50" s="1110"/>
      <c r="N50" s="1110"/>
      <c r="O50" s="1110"/>
      <c r="P50" s="1135"/>
      <c r="Q50" s="2"/>
      <c r="S50" s="1769"/>
      <c r="T50" s="1092"/>
      <c r="U50" s="1446"/>
    </row>
    <row r="51" spans="1:26" ht="13.5" customHeight="1" x14ac:dyDescent="0.2">
      <c r="A51" s="383"/>
      <c r="B51" s="1088"/>
      <c r="C51" s="383"/>
      <c r="D51" s="1953"/>
      <c r="E51" s="1953"/>
      <c r="F51" s="1953"/>
      <c r="G51" s="1953"/>
      <c r="H51" s="1953"/>
      <c r="I51" s="383"/>
      <c r="J51" s="383"/>
      <c r="K51" s="383"/>
      <c r="L51" s="383"/>
      <c r="M51" s="383"/>
      <c r="N51" s="383"/>
      <c r="O51" s="383"/>
      <c r="P51" s="1135"/>
      <c r="Q51" s="2"/>
      <c r="S51" s="1770"/>
      <c r="T51" s="1092"/>
      <c r="U51" s="1446"/>
    </row>
    <row r="52" spans="1:26" ht="12.75" customHeight="1" x14ac:dyDescent="0.2">
      <c r="A52" s="383"/>
      <c r="B52" s="1088"/>
      <c r="C52" s="383"/>
      <c r="D52" s="1953"/>
      <c r="E52" s="1953"/>
      <c r="F52" s="1953"/>
      <c r="G52" s="1953"/>
      <c r="H52" s="1953"/>
      <c r="I52" s="383"/>
      <c r="J52" s="383"/>
      <c r="K52" s="383"/>
      <c r="L52" s="1111"/>
      <c r="M52" s="1111"/>
      <c r="N52" s="1111"/>
      <c r="O52" s="1111"/>
      <c r="P52" s="1135"/>
      <c r="Q52" s="2"/>
      <c r="T52" s="1092"/>
      <c r="Z52" s="1102"/>
    </row>
    <row r="53" spans="1:26" ht="4.5" customHeight="1" x14ac:dyDescent="0.2">
      <c r="A53" s="383"/>
      <c r="B53" s="1088"/>
      <c r="D53" s="1953"/>
      <c r="E53" s="1953"/>
      <c r="F53" s="1953"/>
      <c r="G53" s="1953"/>
      <c r="H53" s="1953"/>
      <c r="I53" s="383"/>
      <c r="J53" s="1111"/>
      <c r="K53" s="1111"/>
      <c r="L53" s="1111"/>
      <c r="M53" s="1111"/>
      <c r="N53" s="1111"/>
      <c r="O53" s="1111"/>
      <c r="P53" s="1135"/>
      <c r="Q53" s="2"/>
      <c r="Z53" s="1102"/>
    </row>
    <row r="54" spans="1:26" ht="13.5" customHeight="1" x14ac:dyDescent="0.2">
      <c r="A54" s="383"/>
      <c r="B54" s="1088"/>
      <c r="C54" s="1134" t="s">
        <v>487</v>
      </c>
      <c r="D54" s="1970" t="s">
        <v>678</v>
      </c>
      <c r="E54" s="1970"/>
      <c r="F54" s="1970"/>
      <c r="G54" s="1970"/>
      <c r="H54" s="1970"/>
      <c r="I54" s="383"/>
      <c r="J54" s="383"/>
      <c r="K54" s="383"/>
      <c r="L54" s="1111"/>
      <c r="M54" s="1111"/>
      <c r="N54" s="1111"/>
      <c r="O54" s="1111"/>
      <c r="P54" s="1135"/>
      <c r="Q54" s="2"/>
      <c r="Z54" s="1102"/>
    </row>
    <row r="55" spans="1:26" ht="13.5" customHeight="1" x14ac:dyDescent="0.2">
      <c r="A55" s="383"/>
      <c r="B55" s="1088"/>
      <c r="C55" s="383"/>
      <c r="D55" s="1970"/>
      <c r="E55" s="1970"/>
      <c r="F55" s="1970"/>
      <c r="G55" s="1970"/>
      <c r="H55" s="1970"/>
      <c r="I55" s="383"/>
      <c r="J55" s="383"/>
      <c r="K55" s="383"/>
      <c r="L55" s="1108"/>
      <c r="M55" s="1108"/>
      <c r="N55" s="1108"/>
      <c r="O55" s="1108"/>
      <c r="P55" s="1135"/>
      <c r="Q55" s="2"/>
      <c r="Z55" s="1102"/>
    </row>
    <row r="56" spans="1:26" ht="13.5" customHeight="1" x14ac:dyDescent="0.2">
      <c r="A56" s="383"/>
      <c r="B56" s="1088"/>
      <c r="C56" s="1088"/>
      <c r="D56" s="1088"/>
      <c r="E56" s="1088"/>
      <c r="F56" s="1088"/>
      <c r="G56" s="1088"/>
      <c r="H56" s="1088"/>
      <c r="I56" s="383"/>
      <c r="J56" s="383"/>
      <c r="K56" s="383"/>
      <c r="L56" s="383"/>
      <c r="M56" s="383"/>
      <c r="N56" s="383"/>
      <c r="O56" s="383"/>
      <c r="P56" s="1135"/>
      <c r="Q56" s="2"/>
      <c r="Z56" s="1102"/>
    </row>
    <row r="57" spans="1:26" ht="13.5" customHeight="1" x14ac:dyDescent="0.2">
      <c r="A57" s="383"/>
      <c r="B57" s="1088"/>
      <c r="C57" s="1088"/>
      <c r="D57" s="1088"/>
      <c r="E57" s="1088"/>
      <c r="F57" s="1088"/>
      <c r="G57" s="1088"/>
      <c r="H57" s="1088"/>
      <c r="I57" s="383"/>
      <c r="J57" s="1111"/>
      <c r="K57" s="383"/>
      <c r="L57" s="383"/>
      <c r="M57" s="383"/>
      <c r="N57" s="383"/>
      <c r="O57" s="383"/>
      <c r="P57" s="1135"/>
      <c r="Q57" s="2"/>
      <c r="Z57" s="1102"/>
    </row>
    <row r="58" spans="1:26" ht="6" customHeight="1" x14ac:dyDescent="0.2">
      <c r="A58" s="383"/>
      <c r="B58" s="1088"/>
      <c r="C58" s="1088"/>
      <c r="D58" s="1088"/>
      <c r="E58" s="1088"/>
      <c r="F58" s="1088"/>
      <c r="G58" s="1088"/>
      <c r="H58" s="1088"/>
      <c r="I58" s="383"/>
      <c r="J58" s="1159"/>
      <c r="K58" s="1159"/>
      <c r="L58" s="1159"/>
      <c r="M58" s="1159"/>
      <c r="N58" s="1159"/>
      <c r="O58" s="1159"/>
      <c r="P58" s="1135"/>
      <c r="Q58" s="2"/>
      <c r="Z58" s="1102"/>
    </row>
    <row r="59" spans="1:26" ht="2.1" customHeight="1" x14ac:dyDescent="0.2">
      <c r="A59" s="383"/>
      <c r="B59" s="1088"/>
      <c r="C59" s="1159"/>
      <c r="D59" s="1159"/>
      <c r="E59" s="1159"/>
      <c r="F59" s="1159"/>
      <c r="G59" s="1160"/>
      <c r="H59" s="1159"/>
      <c r="I59" s="383"/>
      <c r="J59" s="1112"/>
      <c r="K59" s="1112"/>
      <c r="L59" s="1112"/>
      <c r="M59" s="1112"/>
      <c r="N59" s="1112"/>
      <c r="O59" s="1111"/>
      <c r="P59" s="1135"/>
      <c r="Q59" s="2"/>
      <c r="Z59" s="1102"/>
    </row>
    <row r="60" spans="1:26" ht="13.5" customHeight="1" x14ac:dyDescent="0.2">
      <c r="A60" s="383"/>
      <c r="B60" s="1088"/>
      <c r="C60" s="1112"/>
      <c r="D60" s="1112"/>
      <c r="E60" s="1112"/>
      <c r="F60" s="1112"/>
      <c r="G60" s="1112"/>
      <c r="H60" s="1112"/>
      <c r="I60" s="1088"/>
      <c r="J60" s="383"/>
      <c r="K60" s="383"/>
      <c r="L60" s="383"/>
      <c r="M60" s="383"/>
      <c r="N60" s="1971">
        <v>44501</v>
      </c>
      <c r="O60" s="1972"/>
      <c r="P60" s="1161">
        <v>5</v>
      </c>
      <c r="Q60" s="2"/>
      <c r="Z60" s="1102"/>
    </row>
    <row r="61" spans="1:26" ht="12" customHeight="1" x14ac:dyDescent="0.2">
      <c r="A61" s="383"/>
      <c r="B61" s="1088"/>
      <c r="C61" s="1112"/>
      <c r="D61" s="1112"/>
      <c r="E61" s="1112"/>
      <c r="F61" s="1112"/>
      <c r="G61" s="1112"/>
      <c r="H61" s="1112"/>
      <c r="I61" s="383"/>
      <c r="J61" s="383"/>
      <c r="K61" s="383"/>
      <c r="L61" s="383"/>
      <c r="M61" s="383"/>
      <c r="N61" s="383"/>
      <c r="O61" s="383"/>
      <c r="P61" s="383"/>
      <c r="Z61" s="1102"/>
    </row>
    <row r="62" spans="1:26" ht="12" customHeight="1" x14ac:dyDescent="0.2">
      <c r="B62" s="44"/>
      <c r="C62" s="44"/>
      <c r="D62" s="44"/>
      <c r="E62" s="44"/>
      <c r="F62" s="44"/>
      <c r="G62" s="44"/>
      <c r="H62" s="44"/>
      <c r="I62" s="44"/>
      <c r="Z62" s="1102"/>
    </row>
    <row r="63" spans="1:26" ht="12.75" customHeight="1" x14ac:dyDescent="0.2">
      <c r="B63" s="44"/>
      <c r="C63" s="1162"/>
      <c r="D63" s="1162"/>
      <c r="E63" s="1162"/>
      <c r="F63" s="1162"/>
      <c r="G63" s="1162"/>
      <c r="H63" s="1162"/>
      <c r="I63" s="44"/>
      <c r="L63" s="858"/>
      <c r="Z63" s="1102"/>
    </row>
    <row r="64" spans="1:26" ht="12.75" customHeight="1" x14ac:dyDescent="0.2">
      <c r="B64" s="44"/>
      <c r="C64" s="1086"/>
      <c r="D64" s="1086"/>
      <c r="E64" s="1086"/>
      <c r="F64" s="1086"/>
      <c r="G64" s="1086"/>
      <c r="H64" s="1086"/>
      <c r="I64" s="1086"/>
      <c r="Z64" s="1102"/>
    </row>
    <row r="65" spans="2:29" x14ac:dyDescent="0.2">
      <c r="B65" s="1086"/>
      <c r="C65" s="1086"/>
      <c r="D65" s="1086"/>
      <c r="E65" s="1086"/>
      <c r="F65" s="1086"/>
      <c r="G65" s="1086"/>
      <c r="H65" s="1086"/>
      <c r="I65" s="1086"/>
      <c r="Z65" s="1102"/>
    </row>
    <row r="66" spans="2:29" ht="12.75" customHeight="1" x14ac:dyDescent="0.2">
      <c r="B66" s="1086"/>
      <c r="I66" s="1086"/>
      <c r="Z66" s="1102"/>
    </row>
    <row r="67" spans="2:29" ht="12.75" customHeight="1" x14ac:dyDescent="0.2">
      <c r="B67" s="1086"/>
      <c r="I67" s="1086"/>
      <c r="Z67" s="1102"/>
    </row>
    <row r="68" spans="2:29" ht="12.75" customHeight="1" x14ac:dyDescent="0.2">
      <c r="B68" s="1086"/>
      <c r="I68" s="1086"/>
    </row>
    <row r="69" spans="2:29" ht="12.75" customHeight="1" x14ac:dyDescent="0.2">
      <c r="B69" s="1086"/>
      <c r="I69" s="1086"/>
    </row>
    <row r="71" spans="2:29" x14ac:dyDescent="0.2">
      <c r="Z71" s="1687"/>
      <c r="AA71" s="1687"/>
      <c r="AB71" s="1944"/>
      <c r="AC71" s="1944"/>
    </row>
    <row r="72" spans="2:29" x14ac:dyDescent="0.2">
      <c r="Z72" s="1122"/>
      <c r="AA72" s="1122"/>
      <c r="AB72" s="1122"/>
      <c r="AC72" s="1122"/>
    </row>
    <row r="73" spans="2:29" x14ac:dyDescent="0.2">
      <c r="P73" s="1114"/>
      <c r="Z73" s="1125"/>
      <c r="AA73" s="1125"/>
      <c r="AB73" s="1125"/>
      <c r="AC73" s="1125"/>
    </row>
    <row r="74" spans="2:29" x14ac:dyDescent="0.2">
      <c r="P74" s="1292"/>
      <c r="Z74" s="1128"/>
      <c r="AA74" s="1128"/>
      <c r="AB74" s="1128"/>
      <c r="AC74" s="1128"/>
    </row>
    <row r="75" spans="2:29" x14ac:dyDescent="0.2">
      <c r="Z75" s="1128"/>
      <c r="AA75" s="1128"/>
      <c r="AB75" s="1128"/>
      <c r="AC75" s="1128"/>
    </row>
    <row r="76" spans="2:29" x14ac:dyDescent="0.2">
      <c r="T76" s="1163"/>
      <c r="U76" s="1123"/>
      <c r="V76" s="1124"/>
      <c r="W76" s="1124"/>
      <c r="X76" s="1125"/>
      <c r="Y76" s="1125"/>
      <c r="Z76" s="1125"/>
      <c r="AA76" s="1125"/>
      <c r="AB76" s="1125"/>
      <c r="AC76" s="1125"/>
    </row>
    <row r="77" spans="2:29" x14ac:dyDescent="0.2">
      <c r="V77" s="1102"/>
      <c r="W77" s="1102"/>
      <c r="X77" s="1093"/>
      <c r="Y77" s="1093"/>
      <c r="Z77" s="1093"/>
      <c r="AA77" s="1093"/>
      <c r="AB77" s="1093"/>
      <c r="AC77" s="1093"/>
    </row>
    <row r="79" spans="2:29" x14ac:dyDescent="0.2">
      <c r="U79" s="1120"/>
      <c r="V79" s="1944"/>
      <c r="W79" s="1944"/>
      <c r="X79" s="1944"/>
      <c r="Y79" s="1944"/>
      <c r="Z79" s="1687"/>
      <c r="AA79" s="1687"/>
      <c r="AB79" s="1687"/>
    </row>
    <row r="80" spans="2:29" x14ac:dyDescent="0.2">
      <c r="T80" s="1120"/>
      <c r="U80" s="1121"/>
      <c r="V80" s="1122"/>
      <c r="W80" s="1122"/>
      <c r="X80" s="1122"/>
      <c r="Y80" s="1122"/>
      <c r="Z80" s="1122"/>
      <c r="AA80" s="1122"/>
      <c r="AB80" s="1122"/>
    </row>
    <row r="81" spans="20:28" x14ac:dyDescent="0.2">
      <c r="T81" s="1121"/>
      <c r="U81" s="1123"/>
      <c r="V81" s="1124"/>
      <c r="W81" s="1124"/>
      <c r="X81" s="1125"/>
      <c r="Y81" s="1125"/>
      <c r="AA81" s="1125"/>
      <c r="AB81" s="1125"/>
    </row>
    <row r="82" spans="20:28" x14ac:dyDescent="0.2">
      <c r="T82" s="1122"/>
      <c r="U82" s="1122"/>
      <c r="V82" s="1127"/>
      <c r="W82" s="1127"/>
      <c r="X82" s="1128"/>
      <c r="Y82" s="1128"/>
      <c r="AA82" s="1128"/>
      <c r="AB82" s="1128"/>
    </row>
    <row r="83" spans="20:28" x14ac:dyDescent="0.2">
      <c r="T83" s="1163"/>
      <c r="U83" s="1123"/>
      <c r="V83" s="1124"/>
      <c r="W83" s="1124"/>
      <c r="X83" s="1125"/>
      <c r="Y83" s="1125"/>
      <c r="AA83" s="1125"/>
      <c r="AB83" s="1125"/>
    </row>
    <row r="84" spans="20:28" x14ac:dyDescent="0.2">
      <c r="T84" s="1163"/>
      <c r="U84" s="1122"/>
      <c r="V84" s="1127"/>
      <c r="W84" s="1127"/>
      <c r="X84" s="1128"/>
      <c r="Y84" s="1128"/>
      <c r="AA84" s="1128"/>
      <c r="AB84" s="1128"/>
    </row>
  </sheetData>
  <mergeCells count="33">
    <mergeCell ref="B1:F1"/>
    <mergeCell ref="C2:H2"/>
    <mergeCell ref="C3:G3"/>
    <mergeCell ref="J3:O3"/>
    <mergeCell ref="R3:S3"/>
    <mergeCell ref="U31:V31"/>
    <mergeCell ref="X31:AC31"/>
    <mergeCell ref="D5:H7"/>
    <mergeCell ref="K5:O7"/>
    <mergeCell ref="D8:H10"/>
    <mergeCell ref="K8:O13"/>
    <mergeCell ref="D11:H13"/>
    <mergeCell ref="D14:H15"/>
    <mergeCell ref="N4:O4"/>
    <mergeCell ref="K37:O40"/>
    <mergeCell ref="R21:S21"/>
    <mergeCell ref="K23:O27"/>
    <mergeCell ref="C31:H31"/>
    <mergeCell ref="J31:O31"/>
    <mergeCell ref="C32:H32"/>
    <mergeCell ref="J32:O32"/>
    <mergeCell ref="R32:S32"/>
    <mergeCell ref="D33:H36"/>
    <mergeCell ref="K33:O36"/>
    <mergeCell ref="AB71:AC71"/>
    <mergeCell ref="V79:W79"/>
    <mergeCell ref="X79:Y79"/>
    <mergeCell ref="D41:H42"/>
    <mergeCell ref="K41:O42"/>
    <mergeCell ref="K43:O44"/>
    <mergeCell ref="D50:H53"/>
    <mergeCell ref="D54:H55"/>
    <mergeCell ref="N60:O60"/>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59"/>
  <sheetViews>
    <sheetView showRuler="0"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21.85546875" style="1308" customWidth="1"/>
    <col min="5" max="5" width="9.28515625" style="1308" customWidth="1"/>
    <col min="6" max="6" width="5.42578125" style="1308" customWidth="1"/>
    <col min="7" max="7" width="9.28515625" style="1308" customWidth="1"/>
    <col min="8" max="8" width="5.42578125" style="1308" customWidth="1"/>
    <col min="9" max="9" width="9.28515625" style="1308" customWidth="1"/>
    <col min="10" max="10" width="5.42578125" style="1308" customWidth="1"/>
    <col min="11" max="11" width="9.28515625" style="1308" customWidth="1"/>
    <col min="12" max="12" width="5.42578125" style="1308" customWidth="1"/>
    <col min="13" max="13" width="9.28515625" style="1308" customWidth="1"/>
    <col min="14" max="14" width="5.42578125" style="1308" customWidth="1"/>
    <col min="15" max="15" width="2.5703125" style="1308" customWidth="1"/>
    <col min="16" max="16" width="1" style="1308" customWidth="1"/>
    <col min="17" max="16384" width="9.140625" style="1308"/>
  </cols>
  <sheetData>
    <row r="1" spans="1:16" ht="13.5" customHeight="1" x14ac:dyDescent="0.2">
      <c r="A1" s="1471"/>
      <c r="B1" s="1472"/>
      <c r="C1" s="1472"/>
      <c r="D1" s="1473"/>
      <c r="E1" s="1472"/>
      <c r="F1" s="1472"/>
      <c r="G1" s="1472"/>
      <c r="H1" s="1472"/>
      <c r="I1" s="2006" t="s">
        <v>347</v>
      </c>
      <c r="J1" s="2006"/>
      <c r="K1" s="2006"/>
      <c r="L1" s="2006"/>
      <c r="M1" s="2006"/>
      <c r="N1" s="2006"/>
      <c r="O1" s="1474"/>
      <c r="P1" s="1475"/>
    </row>
    <row r="2" spans="1:16" ht="6" customHeight="1" x14ac:dyDescent="0.2">
      <c r="A2" s="1476"/>
      <c r="B2" s="1471"/>
      <c r="C2" s="1471"/>
      <c r="D2" s="1471"/>
      <c r="E2" s="1471"/>
      <c r="F2" s="1471"/>
      <c r="G2" s="1471"/>
      <c r="H2" s="1471"/>
      <c r="I2" s="1471"/>
      <c r="J2" s="1471"/>
      <c r="K2" s="1471"/>
      <c r="L2" s="1471"/>
      <c r="M2" s="1471"/>
      <c r="N2" s="1471"/>
      <c r="O2" s="1471"/>
      <c r="P2" s="1475"/>
    </row>
    <row r="3" spans="1:16" ht="13.5" customHeight="1" thickBot="1" x14ac:dyDescent="0.25">
      <c r="A3" s="1476"/>
      <c r="B3" s="1471"/>
      <c r="C3" s="1477"/>
      <c r="D3" s="1471"/>
      <c r="E3" s="1471"/>
      <c r="F3" s="1471"/>
      <c r="G3" s="1478"/>
      <c r="H3" s="1471"/>
      <c r="I3" s="1471"/>
      <c r="J3" s="1471"/>
      <c r="K3" s="1471"/>
      <c r="L3" s="1471"/>
      <c r="M3" s="2003" t="s">
        <v>71</v>
      </c>
      <c r="N3" s="2003"/>
      <c r="O3" s="1471"/>
      <c r="P3" s="1475"/>
    </row>
    <row r="4" spans="1:16" s="1306" customFormat="1" ht="13.5" customHeight="1" thickBot="1" x14ac:dyDescent="0.25">
      <c r="A4" s="1479"/>
      <c r="B4" s="1480"/>
      <c r="C4" s="2007" t="s">
        <v>165</v>
      </c>
      <c r="D4" s="2008"/>
      <c r="E4" s="2008"/>
      <c r="F4" s="2008"/>
      <c r="G4" s="2008"/>
      <c r="H4" s="2008"/>
      <c r="I4" s="2008"/>
      <c r="J4" s="2008"/>
      <c r="K4" s="2008"/>
      <c r="L4" s="2008"/>
      <c r="M4" s="2008"/>
      <c r="N4" s="2009"/>
      <c r="O4" s="1471"/>
      <c r="P4" s="1481"/>
    </row>
    <row r="5" spans="1:16" ht="3.75" customHeight="1" x14ac:dyDescent="0.2">
      <c r="A5" s="1476"/>
      <c r="B5" s="1482"/>
      <c r="C5" s="1997" t="s">
        <v>149</v>
      </c>
      <c r="D5" s="1998"/>
      <c r="E5" s="1483"/>
      <c r="F5" s="1483"/>
      <c r="G5" s="1483"/>
      <c r="H5" s="1483"/>
      <c r="I5" s="1483"/>
      <c r="J5" s="1483"/>
      <c r="K5" s="1477"/>
      <c r="L5" s="1483"/>
      <c r="M5" s="1483"/>
      <c r="N5" s="1483"/>
      <c r="O5" s="1471"/>
      <c r="P5" s="1475"/>
    </row>
    <row r="6" spans="1:16" ht="13.5" customHeight="1" x14ac:dyDescent="0.2">
      <c r="A6" s="1476"/>
      <c r="B6" s="1482"/>
      <c r="C6" s="1999"/>
      <c r="D6" s="1999"/>
      <c r="E6" s="1452" t="s">
        <v>33</v>
      </c>
      <c r="F6" s="1452">
        <v>2020</v>
      </c>
      <c r="G6" s="1452" t="s">
        <v>33</v>
      </c>
      <c r="H6" s="1452" t="s">
        <v>33</v>
      </c>
      <c r="I6" s="1484"/>
      <c r="J6" s="1452" t="s">
        <v>33</v>
      </c>
      <c r="K6" s="1452">
        <v>2021</v>
      </c>
      <c r="L6" s="1452" t="s">
        <v>33</v>
      </c>
      <c r="M6" s="1485" t="s">
        <v>33</v>
      </c>
      <c r="N6" s="1453"/>
      <c r="O6" s="1471"/>
      <c r="P6" s="1475"/>
    </row>
    <row r="7" spans="1:16" x14ac:dyDescent="0.2">
      <c r="A7" s="1476"/>
      <c r="B7" s="1482"/>
      <c r="C7" s="1486"/>
      <c r="D7" s="1486"/>
      <c r="E7" s="2000" t="s">
        <v>727</v>
      </c>
      <c r="F7" s="2000"/>
      <c r="G7" s="2000" t="s">
        <v>728</v>
      </c>
      <c r="H7" s="2000"/>
      <c r="I7" s="2000" t="s">
        <v>729</v>
      </c>
      <c r="J7" s="2000"/>
      <c r="K7" s="2000" t="s">
        <v>730</v>
      </c>
      <c r="L7" s="2000"/>
      <c r="M7" s="2000" t="s">
        <v>727</v>
      </c>
      <c r="N7" s="2000"/>
      <c r="O7" s="1471"/>
      <c r="P7" s="1475"/>
    </row>
    <row r="8" spans="1:16" s="1309" customFormat="1" ht="19.5" customHeight="1" x14ac:dyDescent="0.2">
      <c r="A8" s="1487"/>
      <c r="B8" s="1488"/>
      <c r="C8" s="1988" t="s">
        <v>2</v>
      </c>
      <c r="D8" s="1988"/>
      <c r="E8" s="2005">
        <v>10291.299999999999</v>
      </c>
      <c r="F8" s="2005"/>
      <c r="G8" s="2005">
        <v>10305.299999999999</v>
      </c>
      <c r="H8" s="2005"/>
      <c r="I8" s="2005">
        <v>10277.5</v>
      </c>
      <c r="J8" s="2005"/>
      <c r="K8" s="2005">
        <v>10279</v>
      </c>
      <c r="L8" s="2005"/>
      <c r="M8" s="2005">
        <v>10282.5</v>
      </c>
      <c r="N8" s="2005"/>
      <c r="O8" s="1471"/>
      <c r="P8" s="1489"/>
    </row>
    <row r="9" spans="1:16" ht="13.5" customHeight="1" x14ac:dyDescent="0.2">
      <c r="A9" s="1476"/>
      <c r="B9" s="1471"/>
      <c r="C9" s="634" t="s">
        <v>70</v>
      </c>
      <c r="D9" s="1482"/>
      <c r="E9" s="2002">
        <v>4847.2</v>
      </c>
      <c r="F9" s="2002"/>
      <c r="G9" s="2002">
        <v>4852</v>
      </c>
      <c r="H9" s="2002"/>
      <c r="I9" s="2002">
        <v>4851.6000000000004</v>
      </c>
      <c r="J9" s="2002"/>
      <c r="K9" s="2002">
        <v>4852.8999999999996</v>
      </c>
      <c r="L9" s="2002"/>
      <c r="M9" s="2002">
        <v>4854.2</v>
      </c>
      <c r="N9" s="2002"/>
      <c r="O9" s="1490"/>
      <c r="P9" s="1475"/>
    </row>
    <row r="10" spans="1:16" ht="13.5" customHeight="1" x14ac:dyDescent="0.2">
      <c r="A10" s="1476"/>
      <c r="B10" s="1471"/>
      <c r="C10" s="634" t="s">
        <v>69</v>
      </c>
      <c r="D10" s="1482"/>
      <c r="E10" s="2002">
        <v>5444.2</v>
      </c>
      <c r="F10" s="2002"/>
      <c r="G10" s="2002">
        <v>5453.3</v>
      </c>
      <c r="H10" s="2002"/>
      <c r="I10" s="2002">
        <v>5425.9</v>
      </c>
      <c r="J10" s="2002"/>
      <c r="K10" s="2002">
        <v>5426.2</v>
      </c>
      <c r="L10" s="2002"/>
      <c r="M10" s="2002">
        <v>5428.2</v>
      </c>
      <c r="N10" s="2002"/>
      <c r="O10" s="1490"/>
      <c r="P10" s="1475"/>
    </row>
    <row r="11" spans="1:16" ht="18.75" customHeight="1" x14ac:dyDescent="0.2">
      <c r="A11" s="1476"/>
      <c r="B11" s="1471"/>
      <c r="C11" s="634" t="s">
        <v>506</v>
      </c>
      <c r="D11" s="1491"/>
      <c r="E11" s="2002">
        <v>1505.5</v>
      </c>
      <c r="F11" s="2002"/>
      <c r="G11" s="2002">
        <v>1499.5</v>
      </c>
      <c r="H11" s="2002"/>
      <c r="I11" s="2002">
        <v>1482.9</v>
      </c>
      <c r="J11" s="2002"/>
      <c r="K11" s="2002">
        <v>1477.7</v>
      </c>
      <c r="L11" s="2002"/>
      <c r="M11" s="2002">
        <v>1473.4</v>
      </c>
      <c r="N11" s="2002"/>
      <c r="O11" s="1490"/>
      <c r="P11" s="1475"/>
    </row>
    <row r="12" spans="1:16" ht="13.5" customHeight="1" x14ac:dyDescent="0.2">
      <c r="A12" s="1476"/>
      <c r="B12" s="1471"/>
      <c r="C12" s="634" t="s">
        <v>507</v>
      </c>
      <c r="D12" s="1482"/>
      <c r="E12" s="2002">
        <v>977.4</v>
      </c>
      <c r="F12" s="2002"/>
      <c r="G12" s="2002">
        <v>984.6</v>
      </c>
      <c r="H12" s="2002"/>
      <c r="I12" s="2002">
        <v>991.8</v>
      </c>
      <c r="J12" s="2002"/>
      <c r="K12" s="2002">
        <v>992.5</v>
      </c>
      <c r="L12" s="2002"/>
      <c r="M12" s="2002">
        <v>992.7</v>
      </c>
      <c r="N12" s="2002"/>
      <c r="O12" s="1490"/>
      <c r="P12" s="1475"/>
    </row>
    <row r="13" spans="1:16" ht="13.5" customHeight="1" x14ac:dyDescent="0.2">
      <c r="A13" s="1476"/>
      <c r="B13" s="1471"/>
      <c r="C13" s="634" t="s">
        <v>150</v>
      </c>
      <c r="D13" s="1482"/>
      <c r="E13" s="2002">
        <v>2537.1999999999998</v>
      </c>
      <c r="F13" s="2002"/>
      <c r="G13" s="2002">
        <v>2530.1999999999998</v>
      </c>
      <c r="H13" s="2002"/>
      <c r="I13" s="2002">
        <v>2518.1999999999998</v>
      </c>
      <c r="J13" s="2002"/>
      <c r="K13" s="2002">
        <v>2508.3000000000002</v>
      </c>
      <c r="L13" s="2002"/>
      <c r="M13" s="2002">
        <v>2497.4</v>
      </c>
      <c r="N13" s="2002"/>
      <c r="O13" s="1490"/>
      <c r="P13" s="1475"/>
    </row>
    <row r="14" spans="1:16" ht="13.5" customHeight="1" x14ac:dyDescent="0.2">
      <c r="A14" s="1476"/>
      <c r="B14" s="1471"/>
      <c r="C14" s="634" t="s">
        <v>538</v>
      </c>
      <c r="D14" s="1482"/>
      <c r="E14" s="2002">
        <v>5189.6000000000004</v>
      </c>
      <c r="F14" s="2002"/>
      <c r="G14" s="2002">
        <v>5208.3</v>
      </c>
      <c r="H14" s="2002"/>
      <c r="I14" s="2002">
        <v>5181.1000000000004</v>
      </c>
      <c r="J14" s="2002"/>
      <c r="K14" s="2002">
        <v>5194.8</v>
      </c>
      <c r="L14" s="2002"/>
      <c r="M14" s="2002">
        <v>5210.3</v>
      </c>
      <c r="N14" s="2002"/>
      <c r="O14" s="1490"/>
      <c r="P14" s="1475"/>
    </row>
    <row r="15" spans="1:16" s="1309" customFormat="1" ht="19.5" customHeight="1" x14ac:dyDescent="0.2">
      <c r="A15" s="1487"/>
      <c r="B15" s="1488"/>
      <c r="C15" s="1988" t="s">
        <v>164</v>
      </c>
      <c r="D15" s="1988"/>
      <c r="E15" s="2005">
        <v>5061.8999999999996</v>
      </c>
      <c r="F15" s="2005"/>
      <c r="G15" s="2005">
        <v>5103.8</v>
      </c>
      <c r="H15" s="2005"/>
      <c r="I15" s="2005">
        <v>5041.7</v>
      </c>
      <c r="J15" s="2005"/>
      <c r="K15" s="2005">
        <v>5156.2</v>
      </c>
      <c r="L15" s="2005"/>
      <c r="M15" s="2005">
        <v>5196.8</v>
      </c>
      <c r="N15" s="2005"/>
      <c r="O15" s="1492"/>
      <c r="P15" s="1489"/>
    </row>
    <row r="16" spans="1:16" ht="14.25" customHeight="1" x14ac:dyDescent="0.2">
      <c r="A16" s="1476"/>
      <c r="B16" s="1471"/>
      <c r="C16" s="634" t="s">
        <v>70</v>
      </c>
      <c r="D16" s="1482"/>
      <c r="E16" s="2002">
        <v>2531</v>
      </c>
      <c r="F16" s="2002"/>
      <c r="G16" s="2002">
        <v>2555.4</v>
      </c>
      <c r="H16" s="2002"/>
      <c r="I16" s="2002">
        <v>2541.4</v>
      </c>
      <c r="J16" s="2002"/>
      <c r="K16" s="2002">
        <v>2586.1</v>
      </c>
      <c r="L16" s="2002"/>
      <c r="M16" s="2002">
        <v>2611.4</v>
      </c>
      <c r="N16" s="2002"/>
      <c r="O16" s="1490"/>
      <c r="P16" s="1475"/>
    </row>
    <row r="17" spans="1:16" ht="14.25" customHeight="1" x14ac:dyDescent="0.2">
      <c r="A17" s="1476"/>
      <c r="B17" s="1471"/>
      <c r="C17" s="634" t="s">
        <v>69</v>
      </c>
      <c r="D17" s="1482"/>
      <c r="E17" s="2002">
        <v>2530.8000000000002</v>
      </c>
      <c r="F17" s="2002"/>
      <c r="G17" s="2002">
        <v>2548.3000000000002</v>
      </c>
      <c r="H17" s="2002"/>
      <c r="I17" s="2002">
        <v>2500.3000000000002</v>
      </c>
      <c r="J17" s="2002"/>
      <c r="K17" s="2002">
        <v>2570.1999999999998</v>
      </c>
      <c r="L17" s="2002"/>
      <c r="M17" s="2002">
        <v>2585.4</v>
      </c>
      <c r="N17" s="2002"/>
      <c r="O17" s="1490"/>
      <c r="P17" s="1475"/>
    </row>
    <row r="18" spans="1:16" ht="18.75" customHeight="1" x14ac:dyDescent="0.2">
      <c r="A18" s="1476"/>
      <c r="B18" s="1471"/>
      <c r="C18" s="634" t="s">
        <v>507</v>
      </c>
      <c r="D18" s="1482"/>
      <c r="E18" s="2002">
        <v>332.8</v>
      </c>
      <c r="F18" s="2002"/>
      <c r="G18" s="2002">
        <v>326.89999999999998</v>
      </c>
      <c r="H18" s="2002"/>
      <c r="I18" s="2002">
        <v>307.2</v>
      </c>
      <c r="J18" s="2002"/>
      <c r="K18" s="2002">
        <v>333.1</v>
      </c>
      <c r="L18" s="2002"/>
      <c r="M18" s="2002">
        <v>337.3</v>
      </c>
      <c r="N18" s="2002"/>
      <c r="O18" s="1490"/>
      <c r="P18" s="1475"/>
    </row>
    <row r="19" spans="1:16" ht="13.5" customHeight="1" x14ac:dyDescent="0.2">
      <c r="A19" s="1476"/>
      <c r="B19" s="1471"/>
      <c r="C19" s="634" t="s">
        <v>150</v>
      </c>
      <c r="D19" s="1482"/>
      <c r="E19" s="2002">
        <v>2286.6</v>
      </c>
      <c r="F19" s="2002"/>
      <c r="G19" s="2002">
        <v>2311.1</v>
      </c>
      <c r="H19" s="2002"/>
      <c r="I19" s="2002">
        <v>2257.6</v>
      </c>
      <c r="J19" s="2002"/>
      <c r="K19" s="2002">
        <v>2276</v>
      </c>
      <c r="L19" s="2002"/>
      <c r="M19" s="2002">
        <v>2280.6</v>
      </c>
      <c r="N19" s="2002"/>
      <c r="O19" s="1490"/>
      <c r="P19" s="1475"/>
    </row>
    <row r="20" spans="1:16" ht="13.5" customHeight="1" x14ac:dyDescent="0.2">
      <c r="A20" s="1476"/>
      <c r="B20" s="1471"/>
      <c r="C20" s="634" t="s">
        <v>538</v>
      </c>
      <c r="D20" s="1482"/>
      <c r="E20" s="2002">
        <v>2442.5</v>
      </c>
      <c r="F20" s="2002"/>
      <c r="G20" s="2002">
        <v>2465.6999999999998</v>
      </c>
      <c r="H20" s="2002"/>
      <c r="I20" s="2002">
        <v>2476.9</v>
      </c>
      <c r="J20" s="2002"/>
      <c r="K20" s="2002">
        <v>2547.1</v>
      </c>
      <c r="L20" s="2002"/>
      <c r="M20" s="2002">
        <v>2578.8000000000002</v>
      </c>
      <c r="N20" s="2002"/>
      <c r="O20" s="1490"/>
      <c r="P20" s="1475"/>
    </row>
    <row r="21" spans="1:16" s="1315" customFormat="1" ht="19.5" customHeight="1" x14ac:dyDescent="0.2">
      <c r="A21" s="1493"/>
      <c r="B21" s="1494"/>
      <c r="C21" s="1988" t="s">
        <v>559</v>
      </c>
      <c r="D21" s="1988"/>
      <c r="E21" s="2004">
        <v>58.2</v>
      </c>
      <c r="F21" s="2004"/>
      <c r="G21" s="2004">
        <v>58.5</v>
      </c>
      <c r="H21" s="2004"/>
      <c r="I21" s="2004">
        <v>58</v>
      </c>
      <c r="J21" s="2004"/>
      <c r="K21" s="2004">
        <v>59.3</v>
      </c>
      <c r="L21" s="2004"/>
      <c r="M21" s="2004">
        <v>59.7</v>
      </c>
      <c r="N21" s="2004"/>
      <c r="O21" s="1495"/>
      <c r="P21" s="1496"/>
    </row>
    <row r="22" spans="1:16" ht="13.5" customHeight="1" x14ac:dyDescent="0.2">
      <c r="A22" s="1476"/>
      <c r="B22" s="1471"/>
      <c r="C22" s="634" t="s">
        <v>70</v>
      </c>
      <c r="D22" s="1482"/>
      <c r="E22" s="2002">
        <v>62.4</v>
      </c>
      <c r="F22" s="2002"/>
      <c r="G22" s="2002">
        <v>62.9</v>
      </c>
      <c r="H22" s="2002"/>
      <c r="I22" s="2002">
        <v>62.5</v>
      </c>
      <c r="J22" s="2002"/>
      <c r="K22" s="2002">
        <v>63.6</v>
      </c>
      <c r="L22" s="2002"/>
      <c r="M22" s="2002">
        <v>64.099999999999994</v>
      </c>
      <c r="N22" s="2002"/>
      <c r="O22" s="1490"/>
      <c r="P22" s="1475"/>
    </row>
    <row r="23" spans="1:16" ht="13.5" customHeight="1" x14ac:dyDescent="0.2">
      <c r="A23" s="1476"/>
      <c r="B23" s="1471"/>
      <c r="C23" s="634" t="s">
        <v>69</v>
      </c>
      <c r="D23" s="1482"/>
      <c r="E23" s="2002">
        <v>54.4</v>
      </c>
      <c r="F23" s="2002"/>
      <c r="G23" s="2002">
        <v>54.7</v>
      </c>
      <c r="H23" s="2002"/>
      <c r="I23" s="2002">
        <v>54.1</v>
      </c>
      <c r="J23" s="2002"/>
      <c r="K23" s="2002">
        <v>55.5</v>
      </c>
      <c r="L23" s="2002"/>
      <c r="M23" s="2002">
        <v>55.8</v>
      </c>
      <c r="N23" s="2002"/>
      <c r="O23" s="1490"/>
      <c r="P23" s="1475"/>
    </row>
    <row r="24" spans="1:16" ht="18.75" customHeight="1" x14ac:dyDescent="0.2">
      <c r="A24" s="1476"/>
      <c r="B24" s="1471"/>
      <c r="C24" s="634" t="s">
        <v>508</v>
      </c>
      <c r="D24" s="1482"/>
      <c r="E24" s="2002">
        <v>75.7</v>
      </c>
      <c r="F24" s="2002"/>
      <c r="G24" s="2002">
        <v>76</v>
      </c>
      <c r="H24" s="2002"/>
      <c r="I24" s="2002">
        <v>75</v>
      </c>
      <c r="J24" s="2002"/>
      <c r="K24" s="2002">
        <v>76.5</v>
      </c>
      <c r="L24" s="2002"/>
      <c r="M24" s="2002">
        <v>77</v>
      </c>
      <c r="N24" s="2002"/>
      <c r="O24" s="1490"/>
      <c r="P24" s="1475"/>
    </row>
    <row r="25" spans="1:16" ht="13.5" customHeight="1" x14ac:dyDescent="0.2">
      <c r="A25" s="1476"/>
      <c r="B25" s="1471"/>
      <c r="C25" s="634" t="s">
        <v>507</v>
      </c>
      <c r="D25" s="1482"/>
      <c r="E25" s="2002">
        <v>34</v>
      </c>
      <c r="F25" s="2002"/>
      <c r="G25" s="2002">
        <v>33.200000000000003</v>
      </c>
      <c r="H25" s="2002"/>
      <c r="I25" s="2002">
        <v>31</v>
      </c>
      <c r="J25" s="2002"/>
      <c r="K25" s="2002">
        <v>33.6</v>
      </c>
      <c r="L25" s="2002"/>
      <c r="M25" s="2002">
        <v>34</v>
      </c>
      <c r="N25" s="2002"/>
      <c r="O25" s="1490"/>
      <c r="P25" s="1475"/>
    </row>
    <row r="26" spans="1:16" ht="13.5" customHeight="1" x14ac:dyDescent="0.2">
      <c r="A26" s="1476"/>
      <c r="B26" s="1471"/>
      <c r="C26" s="634" t="s">
        <v>150</v>
      </c>
      <c r="D26" s="1471"/>
      <c r="E26" s="2002">
        <v>90.1</v>
      </c>
      <c r="F26" s="2002"/>
      <c r="G26" s="2002">
        <v>91.3</v>
      </c>
      <c r="H26" s="2002"/>
      <c r="I26" s="2002">
        <v>89.7</v>
      </c>
      <c r="J26" s="2002"/>
      <c r="K26" s="2002">
        <v>90.7</v>
      </c>
      <c r="L26" s="2002"/>
      <c r="M26" s="2002">
        <v>91.3</v>
      </c>
      <c r="N26" s="2002"/>
      <c r="O26" s="1490"/>
      <c r="P26" s="1475"/>
    </row>
    <row r="27" spans="1:16" ht="13.5" customHeight="1" x14ac:dyDescent="0.2">
      <c r="A27" s="1476"/>
      <c r="B27" s="1471"/>
      <c r="C27" s="634" t="s">
        <v>538</v>
      </c>
      <c r="D27" s="1471"/>
      <c r="E27" s="2001">
        <v>47.1</v>
      </c>
      <c r="F27" s="2001"/>
      <c r="G27" s="2002">
        <v>47.3</v>
      </c>
      <c r="H27" s="2002"/>
      <c r="I27" s="2002">
        <v>47.8</v>
      </c>
      <c r="J27" s="2002"/>
      <c r="K27" s="2002">
        <v>49</v>
      </c>
      <c r="L27" s="2002"/>
      <c r="M27" s="2002">
        <v>49.5</v>
      </c>
      <c r="N27" s="2002"/>
      <c r="O27" s="1490"/>
      <c r="P27" s="1475"/>
    </row>
    <row r="28" spans="1:16" ht="13.5" customHeight="1" x14ac:dyDescent="0.2">
      <c r="A28" s="1476"/>
      <c r="B28" s="1471"/>
      <c r="C28" s="635" t="s">
        <v>560</v>
      </c>
      <c r="D28" s="1497"/>
      <c r="E28" s="636"/>
      <c r="F28" s="636"/>
      <c r="G28" s="636"/>
      <c r="H28" s="636"/>
      <c r="I28" s="636"/>
      <c r="J28" s="636"/>
      <c r="K28" s="636"/>
      <c r="L28" s="636"/>
      <c r="M28" s="636"/>
      <c r="N28" s="636"/>
      <c r="O28" s="1490"/>
      <c r="P28" s="1475"/>
    </row>
    <row r="29" spans="1:16" s="1316" customFormat="1" ht="12.75" customHeight="1" thickBot="1" x14ac:dyDescent="0.25">
      <c r="A29" s="1498"/>
      <c r="B29" s="1499"/>
      <c r="C29" s="640"/>
      <c r="D29" s="638"/>
      <c r="E29" s="1500"/>
      <c r="F29" s="1500"/>
      <c r="G29" s="1500"/>
      <c r="H29" s="1500"/>
      <c r="I29" s="1500"/>
      <c r="J29" s="1500"/>
      <c r="K29" s="1500"/>
      <c r="L29" s="1500"/>
      <c r="M29" s="2003"/>
      <c r="N29" s="2003"/>
      <c r="O29" s="1501"/>
      <c r="P29" s="1502"/>
    </row>
    <row r="30" spans="1:16" s="1316" customFormat="1" ht="13.5" customHeight="1" thickBot="1" x14ac:dyDescent="0.25">
      <c r="A30" s="1498"/>
      <c r="B30" s="1499"/>
      <c r="C30" s="1994" t="s">
        <v>561</v>
      </c>
      <c r="D30" s="1995"/>
      <c r="E30" s="1995"/>
      <c r="F30" s="1995"/>
      <c r="G30" s="1995"/>
      <c r="H30" s="1995"/>
      <c r="I30" s="1995"/>
      <c r="J30" s="1995"/>
      <c r="K30" s="1995"/>
      <c r="L30" s="1995"/>
      <c r="M30" s="1995"/>
      <c r="N30" s="1996"/>
      <c r="O30" s="1501"/>
      <c r="P30" s="1502"/>
    </row>
    <row r="31" spans="1:16" s="1316" customFormat="1" ht="3.75" customHeight="1" x14ac:dyDescent="0.2">
      <c r="A31" s="1498"/>
      <c r="B31" s="1499"/>
      <c r="C31" s="1997" t="s">
        <v>151</v>
      </c>
      <c r="D31" s="1998"/>
      <c r="E31" s="1480"/>
      <c r="F31" s="1480"/>
      <c r="G31" s="1480"/>
      <c r="H31" s="1480"/>
      <c r="I31" s="1480"/>
      <c r="J31" s="1480"/>
      <c r="K31" s="1480"/>
      <c r="L31" s="1480"/>
      <c r="M31" s="1480"/>
      <c r="N31" s="1480"/>
      <c r="O31" s="1501"/>
      <c r="P31" s="1502"/>
    </row>
    <row r="32" spans="1:16" ht="13.5" customHeight="1" x14ac:dyDescent="0.2">
      <c r="A32" s="1476"/>
      <c r="B32" s="1482"/>
      <c r="C32" s="1999"/>
      <c r="D32" s="1999"/>
      <c r="E32" s="1452" t="s">
        <v>33</v>
      </c>
      <c r="F32" s="1452">
        <v>2020</v>
      </c>
      <c r="G32" s="1452" t="s">
        <v>33</v>
      </c>
      <c r="H32" s="1452" t="s">
        <v>33</v>
      </c>
      <c r="I32" s="1484"/>
      <c r="J32" s="1452" t="s">
        <v>33</v>
      </c>
      <c r="K32" s="1452">
        <v>2021</v>
      </c>
      <c r="L32" s="1452" t="s">
        <v>33</v>
      </c>
      <c r="M32" s="1485" t="s">
        <v>33</v>
      </c>
      <c r="N32" s="1453"/>
      <c r="O32" s="1471"/>
      <c r="P32" s="1475"/>
    </row>
    <row r="33" spans="1:17" s="1316" customFormat="1" ht="12.75" customHeight="1" x14ac:dyDescent="0.2">
      <c r="A33" s="1498"/>
      <c r="B33" s="1499"/>
      <c r="C33" s="1486"/>
      <c r="D33" s="1486"/>
      <c r="E33" s="2000" t="str">
        <f>+E7</f>
        <v>3.º trimestre</v>
      </c>
      <c r="F33" s="2000"/>
      <c r="G33" s="2000" t="str">
        <f>+G7</f>
        <v>4.º trimestre</v>
      </c>
      <c r="H33" s="2000"/>
      <c r="I33" s="2000" t="str">
        <f>+I7</f>
        <v>1.º trimestre</v>
      </c>
      <c r="J33" s="2000"/>
      <c r="K33" s="2000" t="str">
        <f>+K7</f>
        <v>2.º trimestre</v>
      </c>
      <c r="L33" s="2000"/>
      <c r="M33" s="2000" t="str">
        <f>+M7</f>
        <v>3.º trimestre</v>
      </c>
      <c r="N33" s="2000"/>
      <c r="O33" s="1501"/>
      <c r="P33" s="1502"/>
    </row>
    <row r="34" spans="1:17" s="1316" customFormat="1" ht="12.75" customHeight="1" x14ac:dyDescent="0.2">
      <c r="A34" s="1498"/>
      <c r="B34" s="1499"/>
      <c r="C34" s="1486"/>
      <c r="D34" s="1486"/>
      <c r="E34" s="1503" t="s">
        <v>152</v>
      </c>
      <c r="F34" s="1503" t="s">
        <v>102</v>
      </c>
      <c r="G34" s="1503" t="s">
        <v>152</v>
      </c>
      <c r="H34" s="1503" t="s">
        <v>102</v>
      </c>
      <c r="I34" s="1504" t="s">
        <v>152</v>
      </c>
      <c r="J34" s="1504" t="s">
        <v>102</v>
      </c>
      <c r="K34" s="1504" t="s">
        <v>152</v>
      </c>
      <c r="L34" s="1504" t="s">
        <v>102</v>
      </c>
      <c r="M34" s="1504" t="s">
        <v>152</v>
      </c>
      <c r="N34" s="1504" t="s">
        <v>102</v>
      </c>
      <c r="O34" s="1501"/>
      <c r="P34" s="1502"/>
    </row>
    <row r="35" spans="1:17" s="1316" customFormat="1" ht="17.25" customHeight="1" x14ac:dyDescent="0.2">
      <c r="A35" s="1498"/>
      <c r="B35" s="1499"/>
      <c r="C35" s="1988" t="s">
        <v>2</v>
      </c>
      <c r="D35" s="1988"/>
      <c r="E35" s="1505">
        <v>10291.299999999999</v>
      </c>
      <c r="F35" s="1506">
        <v>100</v>
      </c>
      <c r="G35" s="1505">
        <v>10305.299999999999</v>
      </c>
      <c r="H35" s="1506">
        <v>100</v>
      </c>
      <c r="I35" s="1505">
        <v>10277.5</v>
      </c>
      <c r="J35" s="1506">
        <v>100</v>
      </c>
      <c r="K35" s="1505">
        <v>10279</v>
      </c>
      <c r="L35" s="1506">
        <v>100</v>
      </c>
      <c r="M35" s="1506">
        <v>10282.5</v>
      </c>
      <c r="N35" s="1506">
        <v>100</v>
      </c>
      <c r="O35" s="1501"/>
      <c r="P35" s="1502"/>
      <c r="Q35" s="1507"/>
    </row>
    <row r="36" spans="1:17" s="1316" customFormat="1" ht="12" customHeight="1" x14ac:dyDescent="0.2">
      <c r="A36" s="1498"/>
      <c r="B36" s="1499"/>
      <c r="C36" s="1508"/>
      <c r="D36" s="638" t="s">
        <v>70</v>
      </c>
      <c r="E36" s="1509">
        <v>4847.2</v>
      </c>
      <c r="F36" s="1510">
        <v>47.099977651025625</v>
      </c>
      <c r="G36" s="1509">
        <v>4852</v>
      </c>
      <c r="H36" s="1510">
        <v>47.082569163440176</v>
      </c>
      <c r="I36" s="1509">
        <v>4851.6000000000004</v>
      </c>
      <c r="J36" s="1510">
        <v>47.206032595475556</v>
      </c>
      <c r="K36" s="1509">
        <v>4852.8999999999996</v>
      </c>
      <c r="L36" s="1510">
        <v>47.211791030255853</v>
      </c>
      <c r="M36" s="1510">
        <v>4854.2</v>
      </c>
      <c r="N36" s="1510">
        <v>47.208363724775104</v>
      </c>
      <c r="O36" s="1501"/>
      <c r="P36" s="1502"/>
      <c r="Q36" s="1507"/>
    </row>
    <row r="37" spans="1:17" s="1316" customFormat="1" ht="12" customHeight="1" x14ac:dyDescent="0.2">
      <c r="A37" s="1498"/>
      <c r="B37" s="1499"/>
      <c r="C37" s="637"/>
      <c r="D37" s="638" t="s">
        <v>69</v>
      </c>
      <c r="E37" s="1509">
        <v>5444.2</v>
      </c>
      <c r="F37" s="1510">
        <v>52.900994043512483</v>
      </c>
      <c r="G37" s="1509">
        <v>5453.3</v>
      </c>
      <c r="H37" s="1510">
        <v>52.917430836559831</v>
      </c>
      <c r="I37" s="1509">
        <v>5425.9</v>
      </c>
      <c r="J37" s="1510">
        <v>52.793967404524444</v>
      </c>
      <c r="K37" s="1509">
        <v>5426.2</v>
      </c>
      <c r="L37" s="1510">
        <v>52.789181827025978</v>
      </c>
      <c r="M37" s="1510">
        <v>5428.2</v>
      </c>
      <c r="N37" s="1510">
        <v>52.790663749088253</v>
      </c>
      <c r="O37" s="1501"/>
      <c r="P37" s="1502"/>
      <c r="Q37" s="1507"/>
    </row>
    <row r="38" spans="1:17" s="1316" customFormat="1" ht="17.25" customHeight="1" x14ac:dyDescent="0.2">
      <c r="A38" s="1498"/>
      <c r="B38" s="1499"/>
      <c r="C38" s="640" t="s">
        <v>506</v>
      </c>
      <c r="D38" s="637"/>
      <c r="E38" s="1511">
        <v>1505.5</v>
      </c>
      <c r="F38" s="1512">
        <v>14.641380987114028</v>
      </c>
      <c r="G38" s="1511">
        <v>1499.5</v>
      </c>
      <c r="H38" s="1512">
        <v>14.583029418915633</v>
      </c>
      <c r="I38" s="1511">
        <v>1482.9</v>
      </c>
      <c r="J38" s="1512">
        <v>14.421590080233408</v>
      </c>
      <c r="K38" s="1511">
        <v>1477.7</v>
      </c>
      <c r="L38" s="1512">
        <v>14.371018721128131</v>
      </c>
      <c r="M38" s="1512">
        <v>1473.4</v>
      </c>
      <c r="N38" s="1512">
        <v>14.329200097252615</v>
      </c>
      <c r="O38" s="1501"/>
      <c r="P38" s="1502"/>
      <c r="Q38" s="1507"/>
    </row>
    <row r="39" spans="1:17" s="1316" customFormat="1" ht="12" customHeight="1" x14ac:dyDescent="0.2">
      <c r="A39" s="1498"/>
      <c r="B39" s="1499"/>
      <c r="C39" s="640"/>
      <c r="D39" s="638" t="s">
        <v>70</v>
      </c>
      <c r="E39" s="1509">
        <v>771.1</v>
      </c>
      <c r="F39" s="1510">
        <v>51.218864164729325</v>
      </c>
      <c r="G39" s="1509">
        <v>768</v>
      </c>
      <c r="H39" s="1510">
        <v>51.217072357452487</v>
      </c>
      <c r="I39" s="1509">
        <v>757.5</v>
      </c>
      <c r="J39" s="1510">
        <v>51.08233866073234</v>
      </c>
      <c r="K39" s="1509">
        <v>754.8</v>
      </c>
      <c r="L39" s="1510">
        <v>51.079380117750553</v>
      </c>
      <c r="M39" s="1510">
        <v>752.4</v>
      </c>
      <c r="N39" s="1510">
        <v>51.065562644224237</v>
      </c>
      <c r="O39" s="1501"/>
      <c r="P39" s="1502"/>
      <c r="Q39" s="1507"/>
    </row>
    <row r="40" spans="1:17" s="1316" customFormat="1" ht="12" customHeight="1" x14ac:dyDescent="0.2">
      <c r="A40" s="1498"/>
      <c r="B40" s="1499"/>
      <c r="C40" s="640"/>
      <c r="D40" s="638" t="s">
        <v>69</v>
      </c>
      <c r="E40" s="1509">
        <v>734.4</v>
      </c>
      <c r="F40" s="1510">
        <v>48.781135835270675</v>
      </c>
      <c r="G40" s="1509">
        <v>731.4</v>
      </c>
      <c r="H40" s="1510">
        <v>48.776258752917641</v>
      </c>
      <c r="I40" s="1509">
        <v>725.4</v>
      </c>
      <c r="J40" s="1510">
        <v>48.917661339267646</v>
      </c>
      <c r="K40" s="1509">
        <v>723</v>
      </c>
      <c r="L40" s="1510">
        <v>48.92738715571496</v>
      </c>
      <c r="M40" s="1510">
        <v>721</v>
      </c>
      <c r="N40" s="1510">
        <v>48.934437355775756</v>
      </c>
      <c r="O40" s="1501"/>
      <c r="P40" s="1502"/>
      <c r="Q40" s="1507"/>
    </row>
    <row r="41" spans="1:17" s="1316" customFormat="1" ht="17.25" customHeight="1" x14ac:dyDescent="0.2">
      <c r="A41" s="1498"/>
      <c r="B41" s="1499"/>
      <c r="C41" s="640" t="s">
        <v>507</v>
      </c>
      <c r="D41" s="637"/>
      <c r="E41" s="1511">
        <v>977.4</v>
      </c>
      <c r="F41" s="1512">
        <v>9.5054704595185981</v>
      </c>
      <c r="G41" s="1511">
        <v>984.6</v>
      </c>
      <c r="H41" s="1512">
        <v>9.575492341356675</v>
      </c>
      <c r="I41" s="1511">
        <v>991.8</v>
      </c>
      <c r="J41" s="1512">
        <v>9.6455142231947484</v>
      </c>
      <c r="K41" s="1511">
        <v>992.5</v>
      </c>
      <c r="L41" s="1512">
        <v>9.6523219061512275</v>
      </c>
      <c r="M41" s="1512">
        <v>992.7</v>
      </c>
      <c r="N41" s="1512">
        <v>9.6542669584245075</v>
      </c>
      <c r="O41" s="1501"/>
      <c r="P41" s="1502"/>
      <c r="Q41" s="1507"/>
    </row>
    <row r="42" spans="1:17" s="1316" customFormat="1" ht="12" customHeight="1" x14ac:dyDescent="0.2">
      <c r="A42" s="1498"/>
      <c r="B42" s="1499"/>
      <c r="C42" s="640"/>
      <c r="D42" s="638" t="s">
        <v>70</v>
      </c>
      <c r="E42" s="1509">
        <v>492.2</v>
      </c>
      <c r="F42" s="1510">
        <v>50.35809289952936</v>
      </c>
      <c r="G42" s="1509">
        <v>495.3</v>
      </c>
      <c r="H42" s="1510">
        <v>50.304692260816573</v>
      </c>
      <c r="I42" s="1509">
        <v>504.9</v>
      </c>
      <c r="J42" s="1510">
        <v>50.907441016333941</v>
      </c>
      <c r="K42" s="1509">
        <v>505.4</v>
      </c>
      <c r="L42" s="1510">
        <v>50.921914357682617</v>
      </c>
      <c r="M42" s="1510">
        <v>505.5</v>
      </c>
      <c r="N42" s="1510">
        <v>50.921728618918102</v>
      </c>
      <c r="O42" s="1501"/>
      <c r="P42" s="1502"/>
      <c r="Q42" s="1507"/>
    </row>
    <row r="43" spans="1:17" s="1316" customFormat="1" ht="12" customHeight="1" x14ac:dyDescent="0.2">
      <c r="A43" s="1498"/>
      <c r="B43" s="1499"/>
      <c r="C43" s="640"/>
      <c r="D43" s="638" t="s">
        <v>69</v>
      </c>
      <c r="E43" s="1509">
        <v>485.2</v>
      </c>
      <c r="F43" s="1510">
        <v>49.64190710047064</v>
      </c>
      <c r="G43" s="1509">
        <v>489.3</v>
      </c>
      <c r="H43" s="1510">
        <v>49.695307739183427</v>
      </c>
      <c r="I43" s="1509">
        <v>486.9</v>
      </c>
      <c r="J43" s="1510">
        <v>49.092558983666059</v>
      </c>
      <c r="K43" s="1509">
        <v>487.1</v>
      </c>
      <c r="L43" s="1510">
        <v>49.078085642317383</v>
      </c>
      <c r="M43" s="1510">
        <v>487.2</v>
      </c>
      <c r="N43" s="1510">
        <v>49.078271381081898</v>
      </c>
      <c r="O43" s="1501"/>
      <c r="P43" s="1502"/>
      <c r="Q43" s="1507"/>
    </row>
    <row r="44" spans="1:17" s="1316" customFormat="1" ht="17.25" customHeight="1" x14ac:dyDescent="0.2">
      <c r="A44" s="1498"/>
      <c r="B44" s="1499"/>
      <c r="C44" s="640" t="s">
        <v>562</v>
      </c>
      <c r="D44" s="637"/>
      <c r="E44" s="1511">
        <v>1110.8</v>
      </c>
      <c r="F44" s="1512">
        <v>10.802820325796256</v>
      </c>
      <c r="G44" s="1511">
        <v>1112.5999999999999</v>
      </c>
      <c r="H44" s="1512">
        <v>10.820325796255775</v>
      </c>
      <c r="I44" s="1511">
        <v>1111.2</v>
      </c>
      <c r="J44" s="1512">
        <v>10.806710430342816</v>
      </c>
      <c r="K44" s="1511">
        <v>1112.2</v>
      </c>
      <c r="L44" s="1512">
        <v>10.816435691709216</v>
      </c>
      <c r="M44" s="1512">
        <v>1112.5</v>
      </c>
      <c r="N44" s="1512">
        <v>10.819353270119136</v>
      </c>
      <c r="O44" s="1501"/>
      <c r="P44" s="1502"/>
      <c r="Q44" s="1507"/>
    </row>
    <row r="45" spans="1:17" s="1316" customFormat="1" ht="12" customHeight="1" x14ac:dyDescent="0.2">
      <c r="A45" s="1498"/>
      <c r="B45" s="1499"/>
      <c r="C45" s="640"/>
      <c r="D45" s="638" t="s">
        <v>70</v>
      </c>
      <c r="E45" s="1509">
        <v>547.9</v>
      </c>
      <c r="F45" s="1510">
        <v>49.324810947065181</v>
      </c>
      <c r="G45" s="1509">
        <v>548.70000000000005</v>
      </c>
      <c r="H45" s="1510">
        <v>49.316915333453181</v>
      </c>
      <c r="I45" s="1509">
        <v>552.70000000000005</v>
      </c>
      <c r="J45" s="1510">
        <v>49.73902087832974</v>
      </c>
      <c r="K45" s="1509">
        <v>553.9</v>
      </c>
      <c r="L45" s="1510">
        <v>49.802193850026974</v>
      </c>
      <c r="M45" s="1510">
        <v>554.4</v>
      </c>
      <c r="N45" s="1510">
        <v>49.833707865168535</v>
      </c>
      <c r="O45" s="1501"/>
      <c r="P45" s="1502"/>
      <c r="Q45" s="1507"/>
    </row>
    <row r="46" spans="1:17" s="1316" customFormat="1" ht="12" customHeight="1" x14ac:dyDescent="0.2">
      <c r="A46" s="1498"/>
      <c r="B46" s="1499"/>
      <c r="C46" s="640"/>
      <c r="D46" s="638" t="s">
        <v>69</v>
      </c>
      <c r="E46" s="1509">
        <v>562.79999999999995</v>
      </c>
      <c r="F46" s="1510">
        <v>50.66618653222902</v>
      </c>
      <c r="G46" s="1509">
        <v>563.9</v>
      </c>
      <c r="H46" s="1510">
        <v>50.683084666546833</v>
      </c>
      <c r="I46" s="1509">
        <v>558.5</v>
      </c>
      <c r="J46" s="1510">
        <v>50.260979121670267</v>
      </c>
      <c r="K46" s="1509">
        <v>558.29999999999995</v>
      </c>
      <c r="L46" s="1510">
        <v>50.197806149973026</v>
      </c>
      <c r="M46" s="1510">
        <v>558</v>
      </c>
      <c r="N46" s="1510">
        <v>50.157303370786522</v>
      </c>
      <c r="O46" s="1501"/>
      <c r="P46" s="1502"/>
      <c r="Q46" s="1507"/>
    </row>
    <row r="47" spans="1:17" s="1316" customFormat="1" ht="17.25" customHeight="1" x14ac:dyDescent="0.2">
      <c r="A47" s="1498"/>
      <c r="B47" s="1499"/>
      <c r="C47" s="640" t="s">
        <v>563</v>
      </c>
      <c r="D47" s="637"/>
      <c r="E47" s="1511">
        <v>1426.5</v>
      </c>
      <c r="F47" s="1512">
        <v>13.87308533916849</v>
      </c>
      <c r="G47" s="1511">
        <v>1417.6</v>
      </c>
      <c r="H47" s="1512">
        <v>13.786530513007536</v>
      </c>
      <c r="I47" s="1511">
        <v>1406.9</v>
      </c>
      <c r="J47" s="1512">
        <v>13.682470216387067</v>
      </c>
      <c r="K47" s="1511">
        <v>1396.1</v>
      </c>
      <c r="L47" s="1512">
        <v>13.577437393629953</v>
      </c>
      <c r="M47" s="1512">
        <v>1384.9</v>
      </c>
      <c r="N47" s="1512">
        <v>13.468514466326283</v>
      </c>
      <c r="O47" s="1501"/>
      <c r="P47" s="1502"/>
      <c r="Q47" s="1507"/>
    </row>
    <row r="48" spans="1:17" s="1316" customFormat="1" ht="12" customHeight="1" x14ac:dyDescent="0.2">
      <c r="A48" s="1498"/>
      <c r="B48" s="1499"/>
      <c r="C48" s="640"/>
      <c r="D48" s="638" t="s">
        <v>70</v>
      </c>
      <c r="E48" s="1509">
        <v>681</v>
      </c>
      <c r="F48" s="1510">
        <v>47.73922187171398</v>
      </c>
      <c r="G48" s="1509">
        <v>676.7</v>
      </c>
      <c r="H48" s="1510">
        <v>47.735609480812649</v>
      </c>
      <c r="I48" s="1509">
        <v>674.8</v>
      </c>
      <c r="J48" s="1510">
        <v>47.963607932333488</v>
      </c>
      <c r="K48" s="1509">
        <v>670.1</v>
      </c>
      <c r="L48" s="1510">
        <v>47.997994413007667</v>
      </c>
      <c r="M48" s="1510">
        <v>665.2</v>
      </c>
      <c r="N48" s="1510">
        <v>48.032348906058196</v>
      </c>
      <c r="O48" s="1501"/>
      <c r="P48" s="1502"/>
      <c r="Q48" s="1507"/>
    </row>
    <row r="49" spans="1:17" s="1316" customFormat="1" ht="12" customHeight="1" x14ac:dyDescent="0.2">
      <c r="A49" s="1498"/>
      <c r="B49" s="1499"/>
      <c r="C49" s="640"/>
      <c r="D49" s="638" t="s">
        <v>69</v>
      </c>
      <c r="E49" s="1509">
        <v>745.5</v>
      </c>
      <c r="F49" s="1510">
        <v>52.260778128286013</v>
      </c>
      <c r="G49" s="1509">
        <v>740.9</v>
      </c>
      <c r="H49" s="1510">
        <v>52.264390519187366</v>
      </c>
      <c r="I49" s="1509">
        <v>732.2</v>
      </c>
      <c r="J49" s="1510">
        <v>52.043499893382617</v>
      </c>
      <c r="K49" s="1509">
        <v>726</v>
      </c>
      <c r="L49" s="1510">
        <v>52.00200558699234</v>
      </c>
      <c r="M49" s="1510">
        <v>719.8</v>
      </c>
      <c r="N49" s="1510">
        <v>51.974871831901211</v>
      </c>
      <c r="O49" s="1501"/>
      <c r="P49" s="1502"/>
      <c r="Q49" s="1507"/>
    </row>
    <row r="50" spans="1:17" s="1316" customFormat="1" ht="17.25" customHeight="1" x14ac:dyDescent="0.2">
      <c r="A50" s="1498"/>
      <c r="B50" s="1499"/>
      <c r="C50" s="640" t="s">
        <v>564</v>
      </c>
      <c r="D50" s="637"/>
      <c r="E50" s="1511">
        <v>2966.2</v>
      </c>
      <c r="F50" s="1512">
        <v>28.847070265013368</v>
      </c>
      <c r="G50" s="1511">
        <v>2974.3</v>
      </c>
      <c r="H50" s="1512">
        <v>28.925844882081208</v>
      </c>
      <c r="I50" s="1511">
        <v>2980.1</v>
      </c>
      <c r="J50" s="1512">
        <v>28.982251398006319</v>
      </c>
      <c r="K50" s="1511">
        <v>2987.4</v>
      </c>
      <c r="L50" s="1512">
        <v>29.053245805981039</v>
      </c>
      <c r="M50" s="1512">
        <v>2994.6</v>
      </c>
      <c r="N50" s="1512">
        <v>29.123267687819109</v>
      </c>
      <c r="O50" s="1501"/>
      <c r="P50" s="1502"/>
      <c r="Q50" s="1507"/>
    </row>
    <row r="51" spans="1:17" s="1316" customFormat="1" ht="12" customHeight="1" x14ac:dyDescent="0.2">
      <c r="A51" s="1498"/>
      <c r="B51" s="1499"/>
      <c r="C51" s="640"/>
      <c r="D51" s="638" t="s">
        <v>70</v>
      </c>
      <c r="E51" s="1509">
        <v>1390.8</v>
      </c>
      <c r="F51" s="1510">
        <v>46.888274560043151</v>
      </c>
      <c r="G51" s="1509">
        <v>1394.1</v>
      </c>
      <c r="H51" s="1510">
        <v>46.871532797633051</v>
      </c>
      <c r="I51" s="1509">
        <v>1398</v>
      </c>
      <c r="J51" s="1510">
        <v>46.911177477265866</v>
      </c>
      <c r="K51" s="1509">
        <v>1401.1</v>
      </c>
      <c r="L51" s="1510">
        <v>46.900314654883843</v>
      </c>
      <c r="M51" s="1510">
        <v>1404.1</v>
      </c>
      <c r="N51" s="1510">
        <v>46.887731249582579</v>
      </c>
      <c r="O51" s="1501"/>
      <c r="P51" s="1502"/>
      <c r="Q51" s="1507"/>
    </row>
    <row r="52" spans="1:17" s="1316" customFormat="1" ht="12" customHeight="1" x14ac:dyDescent="0.2">
      <c r="A52" s="1498"/>
      <c r="B52" s="1499"/>
      <c r="C52" s="640"/>
      <c r="D52" s="638" t="s">
        <v>69</v>
      </c>
      <c r="E52" s="1509">
        <v>1575.3</v>
      </c>
      <c r="F52" s="1510">
        <v>53.108354123120492</v>
      </c>
      <c r="G52" s="1509">
        <v>1580.2</v>
      </c>
      <c r="H52" s="1510">
        <v>53.128467202366949</v>
      </c>
      <c r="I52" s="1509">
        <v>1582.1</v>
      </c>
      <c r="J52" s="1510">
        <v>53.088822522734134</v>
      </c>
      <c r="K52" s="1509">
        <v>1586.3</v>
      </c>
      <c r="L52" s="1510">
        <v>53.099685345116157</v>
      </c>
      <c r="M52" s="1510">
        <v>1590.6</v>
      </c>
      <c r="N52" s="1510">
        <v>53.11560809457022</v>
      </c>
      <c r="O52" s="1501"/>
      <c r="P52" s="1502"/>
    </row>
    <row r="53" spans="1:17" s="1316" customFormat="1" ht="17.25" customHeight="1" x14ac:dyDescent="0.2">
      <c r="A53" s="1498"/>
      <c r="B53" s="1499"/>
      <c r="C53" s="640" t="s">
        <v>558</v>
      </c>
      <c r="D53" s="637"/>
      <c r="E53" s="1511">
        <v>2223.5</v>
      </c>
      <c r="F53" s="1512">
        <v>21.62411864818867</v>
      </c>
      <c r="G53" s="1511">
        <v>2234</v>
      </c>
      <c r="H53" s="1512">
        <v>21.726233892535863</v>
      </c>
      <c r="I53" s="1511">
        <v>2201</v>
      </c>
      <c r="J53" s="1512">
        <v>21.405300267444687</v>
      </c>
      <c r="K53" s="1511">
        <v>2207.3000000000002</v>
      </c>
      <c r="L53" s="1512">
        <v>21.466569414053005</v>
      </c>
      <c r="M53" s="1512">
        <v>2215.6999999999998</v>
      </c>
      <c r="N53" s="1512">
        <v>21.548261609530755</v>
      </c>
      <c r="O53" s="1501"/>
      <c r="P53" s="1502"/>
    </row>
    <row r="54" spans="1:17" s="1316" customFormat="1" ht="12" customHeight="1" x14ac:dyDescent="0.2">
      <c r="A54" s="1498"/>
      <c r="B54" s="1499"/>
      <c r="C54" s="640"/>
      <c r="D54" s="638" t="s">
        <v>70</v>
      </c>
      <c r="E54" s="1509">
        <v>943.8</v>
      </c>
      <c r="F54" s="1510">
        <v>42.446593208904879</v>
      </c>
      <c r="G54" s="1509">
        <v>947.5</v>
      </c>
      <c r="H54" s="1510">
        <v>42.412712623097583</v>
      </c>
      <c r="I54" s="1509">
        <v>935.2</v>
      </c>
      <c r="J54" s="1510">
        <v>42.489777373920944</v>
      </c>
      <c r="K54" s="1509">
        <v>938.2</v>
      </c>
      <c r="L54" s="1510">
        <v>42.504417161237711</v>
      </c>
      <c r="M54" s="1510">
        <v>942.1</v>
      </c>
      <c r="N54" s="1510">
        <v>42.519294128266466</v>
      </c>
      <c r="O54" s="1501"/>
      <c r="P54" s="1502"/>
    </row>
    <row r="55" spans="1:17" s="1316" customFormat="1" ht="12" customHeight="1" x14ac:dyDescent="0.2">
      <c r="A55" s="1498"/>
      <c r="B55" s="1499"/>
      <c r="C55" s="640"/>
      <c r="D55" s="638" t="s">
        <v>69</v>
      </c>
      <c r="E55" s="1509">
        <v>1279.5999999999999</v>
      </c>
      <c r="F55" s="1510">
        <v>57.54890937710816</v>
      </c>
      <c r="G55" s="1509">
        <v>1286.5999999999999</v>
      </c>
      <c r="H55" s="1510">
        <v>57.591763652641006</v>
      </c>
      <c r="I55" s="1509">
        <v>1265.8</v>
      </c>
      <c r="J55" s="1510">
        <v>57.510222626079056</v>
      </c>
      <c r="K55" s="1509">
        <v>1269.2</v>
      </c>
      <c r="L55" s="1510">
        <v>57.500113260544552</v>
      </c>
      <c r="M55" s="1510">
        <v>1273.5999999999999</v>
      </c>
      <c r="N55" s="1510">
        <v>57.480705871733541</v>
      </c>
      <c r="O55" s="1501"/>
      <c r="P55" s="1502"/>
    </row>
    <row r="56" spans="1:17" s="700" customFormat="1" ht="27" customHeight="1" x14ac:dyDescent="0.2">
      <c r="A56" s="716"/>
      <c r="B56" s="717"/>
      <c r="C56" s="1989" t="s">
        <v>565</v>
      </c>
      <c r="D56" s="1990"/>
      <c r="E56" s="1990"/>
      <c r="F56" s="1990"/>
      <c r="G56" s="1990"/>
      <c r="H56" s="1990"/>
      <c r="I56" s="1990"/>
      <c r="J56" s="1990"/>
      <c r="K56" s="1990"/>
      <c r="L56" s="1990"/>
      <c r="M56" s="1990"/>
      <c r="N56" s="1990"/>
      <c r="O56" s="1990"/>
      <c r="P56" s="712"/>
    </row>
    <row r="57" spans="1:17" s="700" customFormat="1" ht="21.75" customHeight="1" x14ac:dyDescent="0.2">
      <c r="A57" s="716"/>
      <c r="B57" s="717"/>
      <c r="C57" s="1991" t="s">
        <v>566</v>
      </c>
      <c r="D57" s="1991"/>
      <c r="E57" s="1991"/>
      <c r="F57" s="1991"/>
      <c r="G57" s="1991"/>
      <c r="H57" s="1991"/>
      <c r="I57" s="1991"/>
      <c r="J57" s="1993" t="s">
        <v>574</v>
      </c>
      <c r="K57" s="1993"/>
      <c r="L57" s="1993"/>
      <c r="M57" s="1993"/>
      <c r="N57" s="1993"/>
      <c r="O57" s="1465"/>
      <c r="P57" s="712"/>
    </row>
    <row r="58" spans="1:17" ht="13.5" customHeight="1" x14ac:dyDescent="0.2">
      <c r="A58" s="1476"/>
      <c r="B58" s="1513"/>
      <c r="C58" s="1514" t="s">
        <v>365</v>
      </c>
      <c r="D58" s="1486"/>
      <c r="E58" s="1477"/>
      <c r="F58" s="1515" t="s">
        <v>86</v>
      </c>
      <c r="G58" s="1516"/>
      <c r="H58" s="1516"/>
      <c r="I58" s="1500"/>
      <c r="J58" s="1516"/>
      <c r="K58" s="1516"/>
      <c r="L58" s="1516"/>
      <c r="M58" s="1516"/>
      <c r="N58" s="1516"/>
      <c r="O58" s="1490"/>
      <c r="P58" s="1475"/>
    </row>
    <row r="59" spans="1:17" ht="13.5" customHeight="1" x14ac:dyDescent="0.2">
      <c r="A59" s="1475"/>
      <c r="B59" s="840">
        <v>6</v>
      </c>
      <c r="C59" s="1992">
        <v>44501</v>
      </c>
      <c r="D59" s="1992"/>
      <c r="E59" s="1482"/>
      <c r="F59" s="1482"/>
      <c r="G59" s="1482"/>
      <c r="H59" s="1482"/>
      <c r="I59" s="1482"/>
      <c r="J59" s="1482"/>
      <c r="K59" s="1482"/>
      <c r="L59" s="1482"/>
      <c r="M59" s="1482"/>
      <c r="N59" s="1482"/>
      <c r="O59" s="1482"/>
      <c r="P59" s="1482"/>
    </row>
  </sheetData>
  <mergeCells count="125">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6:O56"/>
    <mergeCell ref="C57:I57"/>
    <mergeCell ref="C59:D59"/>
    <mergeCell ref="J57:N57"/>
    <mergeCell ref="C30:N30"/>
    <mergeCell ref="C31:D32"/>
    <mergeCell ref="E33:F33"/>
    <mergeCell ref="G33:H33"/>
    <mergeCell ref="I33:J33"/>
    <mergeCell ref="K33:L33"/>
    <mergeCell ref="M33:N33"/>
  </mergeCells>
  <conditionalFormatting sqref="E33:N33 E7:N7">
    <cfRule type="cellIs" dxfId="8855" priority="1" operator="equal">
      <formula>"1.º trimestre"</formula>
    </cfRule>
  </conditionalFormatting>
  <hyperlinks>
    <hyperlink ref="J57" r:id="rId1" display="http://www.ine.pt/xurl/ind/0010654"/>
    <hyperlink ref="J57:M5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6"/>
  <sheetViews>
    <sheetView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34" style="1308" customWidth="1"/>
    <col min="5" max="5" width="7.42578125" style="1308" customWidth="1"/>
    <col min="6" max="6" width="4.85546875" style="1308" customWidth="1"/>
    <col min="7" max="7" width="7.42578125" style="1308" customWidth="1"/>
    <col min="8" max="8" width="4.85546875" style="1308" customWidth="1"/>
    <col min="9" max="9" width="7.42578125" style="1308" customWidth="1"/>
    <col min="10" max="10" width="4.85546875" style="1308" customWidth="1"/>
    <col min="11" max="11" width="7.42578125" style="1308" customWidth="1"/>
    <col min="12" max="12" width="4.85546875" style="1308" customWidth="1"/>
    <col min="13" max="13" width="7.42578125" style="1308" customWidth="1"/>
    <col min="14" max="14" width="4.85546875" style="1308" customWidth="1"/>
    <col min="15" max="15" width="2.5703125" style="1308" customWidth="1"/>
    <col min="16" max="16" width="1" style="1308" customWidth="1"/>
    <col min="17" max="16384" width="9.140625" style="1308"/>
  </cols>
  <sheetData>
    <row r="1" spans="1:16" ht="13.5" customHeight="1" x14ac:dyDescent="0.2">
      <c r="A1" s="1475"/>
      <c r="B1" s="1517"/>
      <c r="C1" s="2031" t="s">
        <v>296</v>
      </c>
      <c r="D1" s="2031"/>
      <c r="E1" s="1472"/>
      <c r="F1" s="1472"/>
      <c r="G1" s="1472"/>
      <c r="H1" s="1472"/>
      <c r="I1" s="1472"/>
      <c r="J1" s="1472"/>
      <c r="K1" s="1472"/>
      <c r="L1" s="1472"/>
      <c r="M1" s="1518"/>
      <c r="N1" s="1472"/>
      <c r="O1" s="1472"/>
      <c r="P1" s="1475"/>
    </row>
    <row r="2" spans="1:16" ht="9.75" customHeight="1" x14ac:dyDescent="0.2">
      <c r="A2" s="1475"/>
      <c r="B2" s="1519"/>
      <c r="C2" s="1520"/>
      <c r="D2" s="1519"/>
      <c r="E2" s="1521"/>
      <c r="F2" s="1521"/>
      <c r="G2" s="1521"/>
      <c r="H2" s="1521"/>
      <c r="I2" s="1522"/>
      <c r="J2" s="1522"/>
      <c r="K2" s="1522"/>
      <c r="L2" s="1522"/>
      <c r="M2" s="1522"/>
      <c r="N2" s="1522"/>
      <c r="O2" s="1523"/>
      <c r="P2" s="1475"/>
    </row>
    <row r="3" spans="1:16" ht="9" customHeight="1" thickBot="1" x14ac:dyDescent="0.25">
      <c r="A3" s="1475"/>
      <c r="B3" s="1471"/>
      <c r="C3" s="1524"/>
      <c r="D3" s="1471"/>
      <c r="E3" s="1471"/>
      <c r="F3" s="1471"/>
      <c r="G3" s="1471"/>
      <c r="H3" s="1471"/>
      <c r="I3" s="1471"/>
      <c r="J3" s="1471"/>
      <c r="K3" s="1471"/>
      <c r="L3" s="1471"/>
      <c r="M3" s="2003" t="s">
        <v>71</v>
      </c>
      <c r="N3" s="2003"/>
      <c r="O3" s="1476"/>
      <c r="P3" s="1475"/>
    </row>
    <row r="4" spans="1:16" s="1306" customFormat="1" ht="13.5" customHeight="1" thickBot="1" x14ac:dyDescent="0.25">
      <c r="A4" s="1481"/>
      <c r="B4" s="1480"/>
      <c r="C4" s="2007" t="s">
        <v>153</v>
      </c>
      <c r="D4" s="2008"/>
      <c r="E4" s="2008"/>
      <c r="F4" s="2008"/>
      <c r="G4" s="2008"/>
      <c r="H4" s="2008"/>
      <c r="I4" s="2008"/>
      <c r="J4" s="2008"/>
      <c r="K4" s="2008"/>
      <c r="L4" s="2008"/>
      <c r="M4" s="2008"/>
      <c r="N4" s="2009"/>
      <c r="O4" s="1476"/>
      <c r="P4" s="1481"/>
    </row>
    <row r="5" spans="1:16" ht="3.75" customHeight="1" x14ac:dyDescent="0.2">
      <c r="A5" s="1475"/>
      <c r="B5" s="1471"/>
      <c r="C5" s="2032" t="s">
        <v>149</v>
      </c>
      <c r="D5" s="2033"/>
      <c r="E5" s="1471"/>
      <c r="F5" s="1525"/>
      <c r="G5" s="1525"/>
      <c r="H5" s="1525"/>
      <c r="I5" s="1525"/>
      <c r="J5" s="1525"/>
      <c r="K5" s="1471"/>
      <c r="L5" s="1525"/>
      <c r="M5" s="1525"/>
      <c r="N5" s="1525"/>
      <c r="O5" s="1476"/>
      <c r="P5" s="1475"/>
    </row>
    <row r="6" spans="1:16" ht="12.75" customHeight="1" x14ac:dyDescent="0.2">
      <c r="A6" s="1475"/>
      <c r="B6" s="1471"/>
      <c r="C6" s="2033"/>
      <c r="D6" s="2033"/>
      <c r="E6" s="1452" t="s">
        <v>33</v>
      </c>
      <c r="F6" s="1452">
        <v>2020</v>
      </c>
      <c r="G6" s="1452" t="s">
        <v>33</v>
      </c>
      <c r="H6" s="1452" t="s">
        <v>33</v>
      </c>
      <c r="I6" s="1484"/>
      <c r="J6" s="1452" t="s">
        <v>33</v>
      </c>
      <c r="K6" s="1452">
        <v>2021</v>
      </c>
      <c r="L6" s="1452" t="s">
        <v>33</v>
      </c>
      <c r="M6" s="1485" t="s">
        <v>33</v>
      </c>
      <c r="N6" s="1453"/>
      <c r="O6" s="1476"/>
      <c r="P6" s="1475"/>
    </row>
    <row r="7" spans="1:16" x14ac:dyDescent="0.2">
      <c r="A7" s="1475"/>
      <c r="B7" s="1471"/>
      <c r="C7" s="1526"/>
      <c r="D7" s="1526"/>
      <c r="E7" s="2000" t="s">
        <v>727</v>
      </c>
      <c r="F7" s="2000"/>
      <c r="G7" s="2000" t="s">
        <v>728</v>
      </c>
      <c r="H7" s="2000"/>
      <c r="I7" s="2000" t="s">
        <v>729</v>
      </c>
      <c r="J7" s="2000"/>
      <c r="K7" s="2000" t="s">
        <v>730</v>
      </c>
      <c r="L7" s="2000"/>
      <c r="M7" s="2000" t="s">
        <v>727</v>
      </c>
      <c r="N7" s="2000"/>
      <c r="O7" s="1527"/>
      <c r="P7" s="1475"/>
    </row>
    <row r="8" spans="1:16" s="1309" customFormat="1" ht="16.5" customHeight="1" x14ac:dyDescent="0.2">
      <c r="A8" s="1489"/>
      <c r="B8" s="1528"/>
      <c r="C8" s="1988" t="s">
        <v>13</v>
      </c>
      <c r="D8" s="1988"/>
      <c r="E8" s="2030">
        <v>4658.3999999999996</v>
      </c>
      <c r="F8" s="2030"/>
      <c r="G8" s="2030">
        <v>4730.6000000000004</v>
      </c>
      <c r="H8" s="2030"/>
      <c r="I8" s="2030">
        <v>4681.6000000000004</v>
      </c>
      <c r="J8" s="2030"/>
      <c r="K8" s="2030">
        <v>4810.5</v>
      </c>
      <c r="L8" s="2030"/>
      <c r="M8" s="2005">
        <v>4878.1000000000004</v>
      </c>
      <c r="N8" s="2005"/>
      <c r="O8" s="1529"/>
      <c r="P8" s="1489"/>
    </row>
    <row r="9" spans="1:16" ht="12" customHeight="1" x14ac:dyDescent="0.2">
      <c r="A9" s="1475"/>
      <c r="B9" s="1530"/>
      <c r="C9" s="634" t="s">
        <v>70</v>
      </c>
      <c r="D9" s="1482"/>
      <c r="E9" s="2028">
        <v>2331.6</v>
      </c>
      <c r="F9" s="2028"/>
      <c r="G9" s="2028">
        <v>2374.4</v>
      </c>
      <c r="H9" s="2028"/>
      <c r="I9" s="2028">
        <v>2366.3000000000002</v>
      </c>
      <c r="J9" s="2028"/>
      <c r="K9" s="2028">
        <v>2419.1</v>
      </c>
      <c r="L9" s="2028"/>
      <c r="M9" s="2029">
        <v>2467.5</v>
      </c>
      <c r="N9" s="2029"/>
      <c r="O9" s="1527"/>
      <c r="P9" s="1475"/>
    </row>
    <row r="10" spans="1:16" ht="12" customHeight="1" x14ac:dyDescent="0.2">
      <c r="A10" s="1475"/>
      <c r="B10" s="1530"/>
      <c r="C10" s="634" t="s">
        <v>69</v>
      </c>
      <c r="D10" s="1482"/>
      <c r="E10" s="2028">
        <v>2326.8000000000002</v>
      </c>
      <c r="F10" s="2028"/>
      <c r="G10" s="2028">
        <v>2356.1999999999998</v>
      </c>
      <c r="H10" s="2028"/>
      <c r="I10" s="2028">
        <v>2315.3000000000002</v>
      </c>
      <c r="J10" s="2028"/>
      <c r="K10" s="2028">
        <v>2391.4</v>
      </c>
      <c r="L10" s="2028"/>
      <c r="M10" s="2029">
        <v>2410.6</v>
      </c>
      <c r="N10" s="2029"/>
      <c r="O10" s="1527"/>
      <c r="P10" s="1475"/>
    </row>
    <row r="11" spans="1:16" ht="17.25" customHeight="1" x14ac:dyDescent="0.2">
      <c r="A11" s="1475"/>
      <c r="B11" s="1530"/>
      <c r="C11" s="634" t="s">
        <v>507</v>
      </c>
      <c r="D11" s="1482"/>
      <c r="E11" s="2028">
        <v>245.2</v>
      </c>
      <c r="F11" s="2028"/>
      <c r="G11" s="2028">
        <v>247.6</v>
      </c>
      <c r="H11" s="2028"/>
      <c r="I11" s="2028">
        <v>233.3</v>
      </c>
      <c r="J11" s="2028"/>
      <c r="K11" s="2028">
        <v>254.2</v>
      </c>
      <c r="L11" s="2028"/>
      <c r="M11" s="2029">
        <v>261</v>
      </c>
      <c r="N11" s="2029"/>
      <c r="O11" s="1527"/>
      <c r="P11" s="1475"/>
    </row>
    <row r="12" spans="1:16" ht="12" customHeight="1" x14ac:dyDescent="0.2">
      <c r="A12" s="1475"/>
      <c r="B12" s="1530"/>
      <c r="C12" s="634" t="s">
        <v>150</v>
      </c>
      <c r="D12" s="1482"/>
      <c r="E12" s="2027">
        <v>2110</v>
      </c>
      <c r="F12" s="2027"/>
      <c r="G12" s="2027">
        <v>2137.9</v>
      </c>
      <c r="H12" s="2027"/>
      <c r="I12" s="2027">
        <v>2087.6999999999998</v>
      </c>
      <c r="J12" s="2027"/>
      <c r="K12" s="2027">
        <v>2130.5</v>
      </c>
      <c r="L12" s="2027"/>
      <c r="M12" s="2002">
        <v>2150.9</v>
      </c>
      <c r="N12" s="2002"/>
      <c r="O12" s="1527"/>
      <c r="P12" s="1475"/>
    </row>
    <row r="13" spans="1:16" ht="12" customHeight="1" x14ac:dyDescent="0.2">
      <c r="A13" s="1475"/>
      <c r="B13" s="1530"/>
      <c r="C13" s="634" t="s">
        <v>538</v>
      </c>
      <c r="D13" s="1482"/>
      <c r="E13" s="2027">
        <v>2303.1</v>
      </c>
      <c r="F13" s="2027"/>
      <c r="G13" s="2027">
        <v>2345.1</v>
      </c>
      <c r="H13" s="2027"/>
      <c r="I13" s="2027">
        <v>2360.6999999999998</v>
      </c>
      <c r="J13" s="2027"/>
      <c r="K13" s="2027">
        <v>2425.8000000000002</v>
      </c>
      <c r="L13" s="2027"/>
      <c r="M13" s="2002">
        <v>2466.1999999999998</v>
      </c>
      <c r="N13" s="2002"/>
      <c r="O13" s="1527"/>
      <c r="P13" s="1475"/>
    </row>
    <row r="14" spans="1:16" ht="17.25" customHeight="1" x14ac:dyDescent="0.2">
      <c r="A14" s="1475"/>
      <c r="B14" s="1530"/>
      <c r="C14" s="634" t="s">
        <v>348</v>
      </c>
      <c r="D14" s="1482"/>
      <c r="E14" s="2028">
        <v>121.7</v>
      </c>
      <c r="F14" s="2028"/>
      <c r="G14" s="2028">
        <v>127.4</v>
      </c>
      <c r="H14" s="2028"/>
      <c r="I14" s="2028">
        <v>125</v>
      </c>
      <c r="J14" s="2028"/>
      <c r="K14" s="2028">
        <v>124.2</v>
      </c>
      <c r="L14" s="2028"/>
      <c r="M14" s="2028">
        <v>135.30000000000001</v>
      </c>
      <c r="N14" s="2028"/>
      <c r="O14" s="1527"/>
      <c r="P14" s="1475"/>
    </row>
    <row r="15" spans="1:16" ht="12" customHeight="1" x14ac:dyDescent="0.2">
      <c r="A15" s="1475"/>
      <c r="B15" s="1530"/>
      <c r="C15" s="634" t="s">
        <v>154</v>
      </c>
      <c r="D15" s="1482"/>
      <c r="E15" s="2027">
        <v>1193.5999999999999</v>
      </c>
      <c r="F15" s="2027"/>
      <c r="G15" s="2027">
        <v>1212.3</v>
      </c>
      <c r="H15" s="2027"/>
      <c r="I15" s="2027">
        <v>1175.8</v>
      </c>
      <c r="J15" s="2027"/>
      <c r="K15" s="2027">
        <v>1206.4000000000001</v>
      </c>
      <c r="L15" s="2027"/>
      <c r="M15" s="2002">
        <v>1168.7</v>
      </c>
      <c r="N15" s="2002"/>
      <c r="O15" s="1527"/>
      <c r="P15" s="1475"/>
    </row>
    <row r="16" spans="1:16" ht="12" customHeight="1" x14ac:dyDescent="0.2">
      <c r="A16" s="1475"/>
      <c r="B16" s="1530"/>
      <c r="C16" s="634" t="s">
        <v>155</v>
      </c>
      <c r="D16" s="1482"/>
      <c r="E16" s="2027">
        <v>3343.1</v>
      </c>
      <c r="F16" s="2027"/>
      <c r="G16" s="2027">
        <v>3390.8</v>
      </c>
      <c r="H16" s="2027"/>
      <c r="I16" s="2027">
        <v>3380.8</v>
      </c>
      <c r="J16" s="2027"/>
      <c r="K16" s="2027">
        <v>3479.9</v>
      </c>
      <c r="L16" s="2027"/>
      <c r="M16" s="2002">
        <v>3574.1</v>
      </c>
      <c r="N16" s="2002"/>
      <c r="O16" s="1527"/>
      <c r="P16" s="1475"/>
    </row>
    <row r="17" spans="1:16" s="1313" customFormat="1" ht="17.25" customHeight="1" x14ac:dyDescent="0.2">
      <c r="A17" s="1531"/>
      <c r="B17" s="1532"/>
      <c r="C17" s="634" t="s">
        <v>156</v>
      </c>
      <c r="D17" s="1482"/>
      <c r="E17" s="2027">
        <v>4278.6000000000004</v>
      </c>
      <c r="F17" s="2027"/>
      <c r="G17" s="2027">
        <v>4351.8999999999996</v>
      </c>
      <c r="H17" s="2027"/>
      <c r="I17" s="2027">
        <v>4304.8</v>
      </c>
      <c r="J17" s="2027"/>
      <c r="K17" s="2027">
        <v>4446.5</v>
      </c>
      <c r="L17" s="2027"/>
      <c r="M17" s="2027">
        <v>4500.1000000000004</v>
      </c>
      <c r="N17" s="2027"/>
      <c r="O17" s="1533"/>
      <c r="P17" s="1531"/>
    </row>
    <row r="18" spans="1:16" s="1313" customFormat="1" ht="12" customHeight="1" x14ac:dyDescent="0.2">
      <c r="A18" s="1531"/>
      <c r="B18" s="1532"/>
      <c r="C18" s="634" t="s">
        <v>157</v>
      </c>
      <c r="D18" s="1482"/>
      <c r="E18" s="2027">
        <v>379.8</v>
      </c>
      <c r="F18" s="2027"/>
      <c r="G18" s="2027">
        <v>378.7</v>
      </c>
      <c r="H18" s="2027"/>
      <c r="I18" s="2027">
        <v>376.8</v>
      </c>
      <c r="J18" s="2027"/>
      <c r="K18" s="2027">
        <v>364</v>
      </c>
      <c r="L18" s="2027"/>
      <c r="M18" s="2027">
        <v>378</v>
      </c>
      <c r="N18" s="2027"/>
      <c r="O18" s="1533"/>
      <c r="P18" s="1531"/>
    </row>
    <row r="19" spans="1:16" ht="17.25" customHeight="1" x14ac:dyDescent="0.2">
      <c r="A19" s="1475"/>
      <c r="B19" s="1530"/>
      <c r="C19" s="634" t="s">
        <v>158</v>
      </c>
      <c r="D19" s="1482"/>
      <c r="E19" s="2027">
        <v>4006.1</v>
      </c>
      <c r="F19" s="2027"/>
      <c r="G19" s="2027">
        <v>4044.7</v>
      </c>
      <c r="H19" s="2027"/>
      <c r="I19" s="2027">
        <v>3969</v>
      </c>
      <c r="J19" s="2027"/>
      <c r="K19" s="2027">
        <v>4088.6</v>
      </c>
      <c r="L19" s="2027"/>
      <c r="M19" s="2027">
        <v>4103.2</v>
      </c>
      <c r="N19" s="2027"/>
      <c r="O19" s="1527"/>
      <c r="P19" s="1475"/>
    </row>
    <row r="20" spans="1:16" ht="11.45" customHeight="1" x14ac:dyDescent="0.2">
      <c r="A20" s="1475"/>
      <c r="B20" s="1530"/>
      <c r="C20" s="1534"/>
      <c r="D20" s="1466" t="s">
        <v>159</v>
      </c>
      <c r="E20" s="2027">
        <v>3311.7</v>
      </c>
      <c r="F20" s="2027"/>
      <c r="G20" s="2027">
        <v>3334.4</v>
      </c>
      <c r="H20" s="2027"/>
      <c r="I20" s="2027">
        <v>3285.4</v>
      </c>
      <c r="J20" s="2027"/>
      <c r="K20" s="2027">
        <v>3387.3</v>
      </c>
      <c r="L20" s="2027"/>
      <c r="M20" s="2002">
        <v>3397.5</v>
      </c>
      <c r="N20" s="2002"/>
      <c r="O20" s="1527"/>
      <c r="P20" s="1475"/>
    </row>
    <row r="21" spans="1:16" ht="11.45" customHeight="1" x14ac:dyDescent="0.2">
      <c r="A21" s="1475"/>
      <c r="B21" s="1530"/>
      <c r="C21" s="1534"/>
      <c r="D21" s="1466" t="s">
        <v>160</v>
      </c>
      <c r="E21" s="2027">
        <v>577.9</v>
      </c>
      <c r="F21" s="2027"/>
      <c r="G21" s="2027">
        <v>582.70000000000005</v>
      </c>
      <c r="H21" s="2027"/>
      <c r="I21" s="2027">
        <v>577.4</v>
      </c>
      <c r="J21" s="2027"/>
      <c r="K21" s="2027">
        <v>601.20000000000005</v>
      </c>
      <c r="L21" s="2027"/>
      <c r="M21" s="2002">
        <v>599.4</v>
      </c>
      <c r="N21" s="2002"/>
      <c r="O21" s="1527"/>
      <c r="P21" s="1475"/>
    </row>
    <row r="22" spans="1:16" ht="11.45" customHeight="1" x14ac:dyDescent="0.2">
      <c r="A22" s="1475"/>
      <c r="B22" s="1530"/>
      <c r="C22" s="1534"/>
      <c r="D22" s="1466" t="s">
        <v>125</v>
      </c>
      <c r="E22" s="2027">
        <v>116.5</v>
      </c>
      <c r="F22" s="2027"/>
      <c r="G22" s="2027">
        <v>127.6</v>
      </c>
      <c r="H22" s="2027"/>
      <c r="I22" s="2027">
        <v>106.2</v>
      </c>
      <c r="J22" s="2027"/>
      <c r="K22" s="2027">
        <v>100</v>
      </c>
      <c r="L22" s="2027"/>
      <c r="M22" s="2002">
        <v>106.3</v>
      </c>
      <c r="N22" s="2002"/>
      <c r="O22" s="1527"/>
      <c r="P22" s="1475"/>
    </row>
    <row r="23" spans="1:16" ht="11.1" customHeight="1" x14ac:dyDescent="0.2">
      <c r="A23" s="1475"/>
      <c r="B23" s="1530"/>
      <c r="C23" s="634" t="s">
        <v>161</v>
      </c>
      <c r="D23" s="1482"/>
      <c r="E23" s="2027">
        <v>634.1</v>
      </c>
      <c r="F23" s="2027"/>
      <c r="G23" s="2027">
        <v>672.8</v>
      </c>
      <c r="H23" s="2027"/>
      <c r="I23" s="2027">
        <v>678.8</v>
      </c>
      <c r="J23" s="2027"/>
      <c r="K23" s="2027">
        <v>681.2</v>
      </c>
      <c r="L23" s="2027"/>
      <c r="M23" s="2002">
        <v>732.9</v>
      </c>
      <c r="N23" s="2002"/>
      <c r="O23" s="1527"/>
      <c r="P23" s="1475"/>
    </row>
    <row r="24" spans="1:16" ht="11.1" customHeight="1" x14ac:dyDescent="0.2">
      <c r="A24" s="1475"/>
      <c r="B24" s="1530"/>
      <c r="C24" s="634" t="s">
        <v>509</v>
      </c>
      <c r="D24" s="1535"/>
      <c r="E24" s="2027">
        <v>18.2</v>
      </c>
      <c r="F24" s="2027"/>
      <c r="G24" s="2027">
        <v>13.2</v>
      </c>
      <c r="H24" s="2027"/>
      <c r="I24" s="2027">
        <v>33.799999999999997</v>
      </c>
      <c r="J24" s="2027"/>
      <c r="K24" s="2027">
        <v>40.700000000000003</v>
      </c>
      <c r="L24" s="2027"/>
      <c r="M24" s="2002">
        <v>42</v>
      </c>
      <c r="N24" s="2002"/>
      <c r="O24" s="1527"/>
      <c r="P24" s="1475"/>
    </row>
    <row r="25" spans="1:16" ht="17.25" customHeight="1" x14ac:dyDescent="0.2">
      <c r="A25" s="1475"/>
      <c r="B25" s="1530"/>
      <c r="C25" s="639" t="s">
        <v>567</v>
      </c>
      <c r="D25" s="639"/>
      <c r="E25" s="2025"/>
      <c r="F25" s="2025"/>
      <c r="G25" s="2025"/>
      <c r="H25" s="2025"/>
      <c r="I25" s="2025"/>
      <c r="J25" s="2025"/>
      <c r="K25" s="2025"/>
      <c r="L25" s="2025"/>
      <c r="M25" s="2026"/>
      <c r="N25" s="2026"/>
      <c r="O25" s="1527"/>
      <c r="P25" s="1475"/>
    </row>
    <row r="26" spans="1:16" s="1316" customFormat="1" ht="14.25" customHeight="1" x14ac:dyDescent="0.2">
      <c r="A26" s="1502"/>
      <c r="B26" s="2022" t="s">
        <v>508</v>
      </c>
      <c r="C26" s="2022"/>
      <c r="D26" s="2022"/>
      <c r="E26" s="2023">
        <v>69.5</v>
      </c>
      <c r="F26" s="2023"/>
      <c r="G26" s="2023">
        <v>70.3</v>
      </c>
      <c r="H26" s="2023"/>
      <c r="I26" s="2023">
        <v>69.5</v>
      </c>
      <c r="J26" s="2023"/>
      <c r="K26" s="2023">
        <v>71.3</v>
      </c>
      <c r="L26" s="2023"/>
      <c r="M26" s="2024">
        <v>72.099999999999994</v>
      </c>
      <c r="N26" s="2024"/>
      <c r="O26" s="1536"/>
      <c r="P26" s="1502"/>
    </row>
    <row r="27" spans="1:16" ht="11.1" customHeight="1" x14ac:dyDescent="0.2">
      <c r="A27" s="1475"/>
      <c r="B27" s="1530"/>
      <c r="C27" s="637"/>
      <c r="D27" s="1466" t="s">
        <v>70</v>
      </c>
      <c r="E27" s="2018">
        <v>71.8</v>
      </c>
      <c r="F27" s="2018"/>
      <c r="G27" s="2018">
        <v>73.099999999999994</v>
      </c>
      <c r="H27" s="2018"/>
      <c r="I27" s="2018">
        <v>72.099999999999994</v>
      </c>
      <c r="J27" s="2018"/>
      <c r="K27" s="2018">
        <v>73.900000000000006</v>
      </c>
      <c r="L27" s="2018"/>
      <c r="M27" s="2019">
        <v>75</v>
      </c>
      <c r="N27" s="2019"/>
      <c r="O27" s="1527"/>
      <c r="P27" s="1475"/>
    </row>
    <row r="28" spans="1:16" ht="11.1" customHeight="1" x14ac:dyDescent="0.2">
      <c r="A28" s="1475"/>
      <c r="B28" s="1530"/>
      <c r="C28" s="637"/>
      <c r="D28" s="1466" t="s">
        <v>69</v>
      </c>
      <c r="E28" s="2018">
        <v>67.3</v>
      </c>
      <c r="F28" s="2018"/>
      <c r="G28" s="2018">
        <v>67.8</v>
      </c>
      <c r="H28" s="2018"/>
      <c r="I28" s="2018">
        <v>67</v>
      </c>
      <c r="J28" s="2018"/>
      <c r="K28" s="2018">
        <v>68.900000000000006</v>
      </c>
      <c r="L28" s="2018"/>
      <c r="M28" s="2019">
        <v>69.5</v>
      </c>
      <c r="N28" s="2019"/>
      <c r="O28" s="1527"/>
      <c r="P28" s="1475"/>
    </row>
    <row r="29" spans="1:16" s="1316" customFormat="1" ht="14.25" customHeight="1" x14ac:dyDescent="0.2">
      <c r="A29" s="1502"/>
      <c r="B29" s="2022" t="s">
        <v>507</v>
      </c>
      <c r="C29" s="2022"/>
      <c r="D29" s="2022"/>
      <c r="E29" s="2023">
        <v>25.1</v>
      </c>
      <c r="F29" s="2023"/>
      <c r="G29" s="2023">
        <v>25.1</v>
      </c>
      <c r="H29" s="2023"/>
      <c r="I29" s="2023">
        <v>23.5</v>
      </c>
      <c r="J29" s="2023"/>
      <c r="K29" s="2023">
        <v>25.6</v>
      </c>
      <c r="L29" s="2023"/>
      <c r="M29" s="2024">
        <v>26.3</v>
      </c>
      <c r="N29" s="2024"/>
      <c r="O29" s="1536"/>
      <c r="P29" s="1502"/>
    </row>
    <row r="30" spans="1:16" ht="11.1" customHeight="1" x14ac:dyDescent="0.2">
      <c r="A30" s="1475"/>
      <c r="B30" s="1530"/>
      <c r="C30" s="637"/>
      <c r="D30" s="1466" t="s">
        <v>70</v>
      </c>
      <c r="E30" s="2018">
        <v>26.6</v>
      </c>
      <c r="F30" s="2018"/>
      <c r="G30" s="2018">
        <v>28.7</v>
      </c>
      <c r="H30" s="2018"/>
      <c r="I30" s="2018">
        <v>27.7</v>
      </c>
      <c r="J30" s="2018"/>
      <c r="K30" s="2018">
        <v>28.2</v>
      </c>
      <c r="L30" s="2018"/>
      <c r="M30" s="2019">
        <v>29</v>
      </c>
      <c r="N30" s="2019"/>
      <c r="O30" s="1527"/>
      <c r="P30" s="1475"/>
    </row>
    <row r="31" spans="1:16" ht="11.1" customHeight="1" x14ac:dyDescent="0.2">
      <c r="A31" s="1475"/>
      <c r="B31" s="1530"/>
      <c r="C31" s="637"/>
      <c r="D31" s="1466" t="s">
        <v>69</v>
      </c>
      <c r="E31" s="2018">
        <v>23.6</v>
      </c>
      <c r="F31" s="2018"/>
      <c r="G31" s="2018">
        <v>21.5</v>
      </c>
      <c r="H31" s="2018"/>
      <c r="I31" s="2018">
        <v>19.2</v>
      </c>
      <c r="J31" s="2018"/>
      <c r="K31" s="2018">
        <v>22.9</v>
      </c>
      <c r="L31" s="2018"/>
      <c r="M31" s="2019">
        <v>23.5</v>
      </c>
      <c r="N31" s="2019"/>
      <c r="O31" s="1527"/>
      <c r="P31" s="1475"/>
    </row>
    <row r="32" spans="1:16" s="1316" customFormat="1" ht="14.25" customHeight="1" x14ac:dyDescent="0.2">
      <c r="A32" s="1502"/>
      <c r="B32" s="2022" t="s">
        <v>162</v>
      </c>
      <c r="C32" s="2022"/>
      <c r="D32" s="2022"/>
      <c r="E32" s="2023">
        <v>59.2</v>
      </c>
      <c r="F32" s="2023"/>
      <c r="G32" s="2023">
        <v>60.8</v>
      </c>
      <c r="H32" s="2023"/>
      <c r="I32" s="2023">
        <v>61.1</v>
      </c>
      <c r="J32" s="2023"/>
      <c r="K32" s="2023">
        <v>63.8</v>
      </c>
      <c r="L32" s="2023"/>
      <c r="M32" s="2024">
        <v>63.9</v>
      </c>
      <c r="N32" s="2024"/>
      <c r="O32" s="1536"/>
      <c r="P32" s="1502"/>
    </row>
    <row r="33" spans="1:16" ht="11.1" customHeight="1" x14ac:dyDescent="0.2">
      <c r="A33" s="1475"/>
      <c r="B33" s="1530"/>
      <c r="C33" s="637"/>
      <c r="D33" s="1466" t="s">
        <v>70</v>
      </c>
      <c r="E33" s="2018">
        <v>61.8</v>
      </c>
      <c r="F33" s="2018"/>
      <c r="G33" s="2018">
        <v>64.7</v>
      </c>
      <c r="H33" s="2018"/>
      <c r="I33" s="2018">
        <v>65.099999999999994</v>
      </c>
      <c r="J33" s="2018"/>
      <c r="K33" s="2018">
        <v>69.099999999999994</v>
      </c>
      <c r="L33" s="2018"/>
      <c r="M33" s="2019">
        <v>70.400000000000006</v>
      </c>
      <c r="N33" s="2019"/>
      <c r="O33" s="1527"/>
      <c r="P33" s="1475"/>
    </row>
    <row r="34" spans="1:16" ht="11.1" customHeight="1" x14ac:dyDescent="0.2">
      <c r="A34" s="1475"/>
      <c r="B34" s="1530"/>
      <c r="C34" s="637"/>
      <c r="D34" s="1466" t="s">
        <v>69</v>
      </c>
      <c r="E34" s="2018">
        <v>57</v>
      </c>
      <c r="F34" s="2018"/>
      <c r="G34" s="2018">
        <v>57.5</v>
      </c>
      <c r="H34" s="2018"/>
      <c r="I34" s="2018">
        <v>57.7</v>
      </c>
      <c r="J34" s="2018"/>
      <c r="K34" s="2018">
        <v>59.1</v>
      </c>
      <c r="L34" s="2018"/>
      <c r="M34" s="2019">
        <v>58.3</v>
      </c>
      <c r="N34" s="2019"/>
      <c r="O34" s="1527"/>
      <c r="P34" s="1475"/>
    </row>
    <row r="35" spans="1:16" ht="17.25" customHeight="1" x14ac:dyDescent="0.2">
      <c r="A35" s="1475"/>
      <c r="B35" s="1530"/>
      <c r="C35" s="2020" t="s">
        <v>163</v>
      </c>
      <c r="D35" s="2020"/>
      <c r="E35" s="2021"/>
      <c r="F35" s="2021"/>
      <c r="G35" s="2021"/>
      <c r="H35" s="2021"/>
      <c r="I35" s="2021"/>
      <c r="J35" s="2021"/>
      <c r="K35" s="2021"/>
      <c r="L35" s="2021"/>
      <c r="M35" s="2017"/>
      <c r="N35" s="2017"/>
      <c r="O35" s="1527"/>
      <c r="P35" s="1475"/>
    </row>
    <row r="36" spans="1:16" ht="11.1" customHeight="1" x14ac:dyDescent="0.2">
      <c r="A36" s="1475"/>
      <c r="B36" s="1530"/>
      <c r="C36" s="2014" t="s">
        <v>508</v>
      </c>
      <c r="D36" s="2014"/>
      <c r="E36" s="2015">
        <v>-4.5</v>
      </c>
      <c r="F36" s="2015"/>
      <c r="G36" s="2015">
        <v>-5.2999999999999972</v>
      </c>
      <c r="H36" s="2015"/>
      <c r="I36" s="2015">
        <v>-5.0999999999999943</v>
      </c>
      <c r="J36" s="2015"/>
      <c r="K36" s="2015">
        <v>-5</v>
      </c>
      <c r="L36" s="2015"/>
      <c r="M36" s="2016">
        <v>-5.5</v>
      </c>
      <c r="N36" s="2016"/>
      <c r="O36" s="1527"/>
      <c r="P36" s="1475"/>
    </row>
    <row r="37" spans="1:16" ht="11.1" customHeight="1" x14ac:dyDescent="0.2">
      <c r="A37" s="1475"/>
      <c r="B37" s="1530"/>
      <c r="C37" s="2014" t="s">
        <v>507</v>
      </c>
      <c r="D37" s="2014"/>
      <c r="E37" s="2015">
        <v>-3</v>
      </c>
      <c r="F37" s="2015"/>
      <c r="G37" s="2015">
        <v>-7.1999999999999993</v>
      </c>
      <c r="H37" s="2015"/>
      <c r="I37" s="2015">
        <v>-8.5</v>
      </c>
      <c r="J37" s="2015"/>
      <c r="K37" s="2015">
        <v>-5.3000000000000007</v>
      </c>
      <c r="L37" s="2015"/>
      <c r="M37" s="2016">
        <v>-5.5</v>
      </c>
      <c r="N37" s="2016"/>
      <c r="O37" s="1527"/>
      <c r="P37" s="1475"/>
    </row>
    <row r="38" spans="1:16" ht="11.1" customHeight="1" x14ac:dyDescent="0.2">
      <c r="A38" s="1475"/>
      <c r="B38" s="1530"/>
      <c r="C38" s="2014" t="s">
        <v>162</v>
      </c>
      <c r="D38" s="2014"/>
      <c r="E38" s="2015">
        <v>-4.7999999999999972</v>
      </c>
      <c r="F38" s="2015"/>
      <c r="G38" s="2015">
        <v>-7.2000000000000028</v>
      </c>
      <c r="H38" s="2015"/>
      <c r="I38" s="2015">
        <v>-7.3999999999999915</v>
      </c>
      <c r="J38" s="2015"/>
      <c r="K38" s="2015">
        <v>-9.9999999999999929</v>
      </c>
      <c r="L38" s="2015"/>
      <c r="M38" s="2016">
        <v>-12.100000000000009</v>
      </c>
      <c r="N38" s="2016"/>
      <c r="O38" s="1527"/>
      <c r="P38" s="1475"/>
    </row>
    <row r="39" spans="1:16" ht="12.75" customHeight="1" thickBot="1" x14ac:dyDescent="0.25">
      <c r="A39" s="1475"/>
      <c r="C39" s="635" t="s">
        <v>568</v>
      </c>
      <c r="E39" s="1537"/>
      <c r="F39" s="1537"/>
      <c r="G39" s="1537"/>
      <c r="H39" s="1537"/>
      <c r="I39" s="1537"/>
      <c r="J39" s="1537"/>
      <c r="K39" s="1537"/>
      <c r="L39" s="1537"/>
      <c r="M39" s="1538"/>
      <c r="N39" s="1538"/>
      <c r="O39" s="1527"/>
      <c r="P39" s="1475"/>
    </row>
    <row r="40" spans="1:16" s="1313" customFormat="1" ht="13.5" customHeight="1" thickBot="1" x14ac:dyDescent="0.25">
      <c r="A40" s="1531"/>
      <c r="B40" s="1482"/>
      <c r="C40" s="2007" t="s">
        <v>569</v>
      </c>
      <c r="D40" s="2008"/>
      <c r="E40" s="2008"/>
      <c r="F40" s="2008"/>
      <c r="G40" s="2008"/>
      <c r="H40" s="2008"/>
      <c r="I40" s="2008"/>
      <c r="J40" s="2008"/>
      <c r="K40" s="2008"/>
      <c r="L40" s="2008"/>
      <c r="M40" s="2008"/>
      <c r="N40" s="2009"/>
      <c r="O40" s="1533"/>
      <c r="P40" s="1531"/>
    </row>
    <row r="41" spans="1:16" s="1313" customFormat="1" ht="3.75" customHeight="1" x14ac:dyDescent="0.2">
      <c r="A41" s="1531"/>
      <c r="B41" s="1482"/>
      <c r="C41" s="1997" t="s">
        <v>151</v>
      </c>
      <c r="D41" s="1998"/>
      <c r="E41" s="1480"/>
      <c r="F41" s="1480"/>
      <c r="G41" s="1480"/>
      <c r="H41" s="1480"/>
      <c r="I41" s="1480"/>
      <c r="J41" s="1480"/>
      <c r="K41" s="1480"/>
      <c r="L41" s="1480"/>
      <c r="M41" s="1480"/>
      <c r="N41" s="1480"/>
      <c r="O41" s="1533"/>
      <c r="P41" s="1531"/>
    </row>
    <row r="42" spans="1:16" s="1313" customFormat="1" ht="12.75" customHeight="1" x14ac:dyDescent="0.2">
      <c r="A42" s="1531"/>
      <c r="B42" s="1482"/>
      <c r="C42" s="1998"/>
      <c r="D42" s="1998"/>
      <c r="E42" s="1452" t="s">
        <v>33</v>
      </c>
      <c r="F42" s="1452">
        <v>2020</v>
      </c>
      <c r="G42" s="1452" t="s">
        <v>33</v>
      </c>
      <c r="H42" s="1452" t="s">
        <v>33</v>
      </c>
      <c r="I42" s="1484"/>
      <c r="J42" s="1452" t="s">
        <v>33</v>
      </c>
      <c r="K42" s="1452">
        <v>2021</v>
      </c>
      <c r="L42" s="1452" t="s">
        <v>33</v>
      </c>
      <c r="M42" s="1485" t="s">
        <v>33</v>
      </c>
      <c r="N42" s="1453"/>
      <c r="O42" s="1533"/>
      <c r="P42" s="1531"/>
    </row>
    <row r="43" spans="1:16" s="1313" customFormat="1" ht="12.75" customHeight="1" x14ac:dyDescent="0.2">
      <c r="A43" s="1531"/>
      <c r="B43" s="1482"/>
      <c r="C43" s="1486"/>
      <c r="D43" s="1486"/>
      <c r="E43" s="2000" t="s">
        <v>727</v>
      </c>
      <c r="F43" s="2000"/>
      <c r="G43" s="2000" t="s">
        <v>728</v>
      </c>
      <c r="H43" s="2000"/>
      <c r="I43" s="2000" t="s">
        <v>729</v>
      </c>
      <c r="J43" s="2000"/>
      <c r="K43" s="2000" t="s">
        <v>730</v>
      </c>
      <c r="L43" s="2000"/>
      <c r="M43" s="2000" t="s">
        <v>727</v>
      </c>
      <c r="N43" s="2000"/>
      <c r="O43" s="1533"/>
      <c r="P43" s="1531"/>
    </row>
    <row r="44" spans="1:16" s="1313" customFormat="1" ht="12.75" customHeight="1" x14ac:dyDescent="0.2">
      <c r="A44" s="1531"/>
      <c r="B44" s="1482"/>
      <c r="C44" s="1486"/>
      <c r="D44" s="1486"/>
      <c r="E44" s="646" t="s">
        <v>152</v>
      </c>
      <c r="F44" s="646" t="s">
        <v>102</v>
      </c>
      <c r="G44" s="646" t="s">
        <v>152</v>
      </c>
      <c r="H44" s="646" t="s">
        <v>102</v>
      </c>
      <c r="I44" s="1022" t="s">
        <v>152</v>
      </c>
      <c r="J44" s="1022" t="s">
        <v>102</v>
      </c>
      <c r="K44" s="1022" t="s">
        <v>152</v>
      </c>
      <c r="L44" s="1022" t="s">
        <v>102</v>
      </c>
      <c r="M44" s="1022" t="s">
        <v>152</v>
      </c>
      <c r="N44" s="1022" t="s">
        <v>102</v>
      </c>
      <c r="O44" s="1533"/>
      <c r="P44" s="1531"/>
    </row>
    <row r="45" spans="1:16" s="1313" customFormat="1" ht="15" customHeight="1" x14ac:dyDescent="0.2">
      <c r="A45" s="1531"/>
      <c r="B45" s="1539"/>
      <c r="C45" s="1988" t="s">
        <v>13</v>
      </c>
      <c r="D45" s="1988"/>
      <c r="E45" s="1505">
        <v>4658.3999999999996</v>
      </c>
      <c r="F45" s="1540">
        <v>100</v>
      </c>
      <c r="G45" s="1505">
        <v>4730.6000000000004</v>
      </c>
      <c r="H45" s="1540">
        <v>100</v>
      </c>
      <c r="I45" s="1505">
        <v>4681.6000000000004</v>
      </c>
      <c r="J45" s="1540">
        <v>100</v>
      </c>
      <c r="K45" s="1505">
        <v>4810.5</v>
      </c>
      <c r="L45" s="1540">
        <v>100</v>
      </c>
      <c r="M45" s="1505">
        <v>4878.1000000000004</v>
      </c>
      <c r="N45" s="1541">
        <v>100</v>
      </c>
      <c r="O45" s="1533"/>
      <c r="P45" s="1531"/>
    </row>
    <row r="46" spans="1:16" s="1313" customFormat="1" ht="11.1" customHeight="1" x14ac:dyDescent="0.2">
      <c r="A46" s="1531"/>
      <c r="B46" s="1482"/>
      <c r="C46" s="638"/>
      <c r="D46" s="1466" t="s">
        <v>70</v>
      </c>
      <c r="E46" s="1509">
        <v>2331.6</v>
      </c>
      <c r="F46" s="1542">
        <v>50.051519835136524</v>
      </c>
      <c r="G46" s="1509">
        <v>2374.4</v>
      </c>
      <c r="H46" s="1542">
        <v>50.192364604912697</v>
      </c>
      <c r="I46" s="1509">
        <v>2366.3000000000002</v>
      </c>
      <c r="J46" s="1542">
        <v>50.544685577580317</v>
      </c>
      <c r="K46" s="1509">
        <v>2419.1</v>
      </c>
      <c r="L46" s="1542">
        <v>50.287911859474065</v>
      </c>
      <c r="M46" s="1509">
        <v>2467.5</v>
      </c>
      <c r="N46" s="1543">
        <v>50.583218876201798</v>
      </c>
      <c r="O46" s="1533"/>
      <c r="P46" s="1531"/>
    </row>
    <row r="47" spans="1:16" s="1313" customFormat="1" ht="11.1" customHeight="1" x14ac:dyDescent="0.2">
      <c r="A47" s="1531"/>
      <c r="B47" s="1482"/>
      <c r="C47" s="638"/>
      <c r="D47" s="1466" t="s">
        <v>69</v>
      </c>
      <c r="E47" s="1509">
        <v>2326.8000000000002</v>
      </c>
      <c r="F47" s="1542">
        <v>49.948480164863476</v>
      </c>
      <c r="G47" s="1509">
        <v>2356.1999999999998</v>
      </c>
      <c r="H47" s="1542">
        <v>49.807635395087296</v>
      </c>
      <c r="I47" s="1509">
        <v>2315.3000000000002</v>
      </c>
      <c r="J47" s="1542">
        <v>49.45531442241969</v>
      </c>
      <c r="K47" s="1509">
        <v>2391.4</v>
      </c>
      <c r="L47" s="1542">
        <v>49.712088140525935</v>
      </c>
      <c r="M47" s="1509">
        <v>2410.6</v>
      </c>
      <c r="N47" s="1543">
        <v>49.416781123798195</v>
      </c>
      <c r="O47" s="1533"/>
      <c r="P47" s="1531"/>
    </row>
    <row r="48" spans="1:16" s="1313" customFormat="1" ht="14.25" customHeight="1" x14ac:dyDescent="0.2">
      <c r="A48" s="1531"/>
      <c r="B48" s="1482"/>
      <c r="C48" s="634" t="s">
        <v>507</v>
      </c>
      <c r="D48" s="640"/>
      <c r="E48" s="1511">
        <v>245.2</v>
      </c>
      <c r="F48" s="1544">
        <v>5.2636098231152326</v>
      </c>
      <c r="G48" s="1511">
        <v>247.6</v>
      </c>
      <c r="H48" s="1544">
        <v>5.234008371031158</v>
      </c>
      <c r="I48" s="1511">
        <v>233.3</v>
      </c>
      <c r="J48" s="1544">
        <v>4.9833390293916615</v>
      </c>
      <c r="K48" s="1511">
        <v>254.2</v>
      </c>
      <c r="L48" s="1544">
        <v>5.2842739839933479</v>
      </c>
      <c r="M48" s="1511">
        <v>261</v>
      </c>
      <c r="N48" s="1545">
        <v>5.3504438203398861</v>
      </c>
      <c r="O48" s="1533"/>
      <c r="P48" s="1531"/>
    </row>
    <row r="49" spans="1:16" s="1313" customFormat="1" ht="11.1" customHeight="1" x14ac:dyDescent="0.2">
      <c r="A49" s="1531"/>
      <c r="B49" s="1482"/>
      <c r="C49" s="637"/>
      <c r="D49" s="1546" t="s">
        <v>70</v>
      </c>
      <c r="E49" s="1509">
        <v>130.69999999999999</v>
      </c>
      <c r="F49" s="1542">
        <v>53.303425774877645</v>
      </c>
      <c r="G49" s="1509">
        <v>142.19999999999999</v>
      </c>
      <c r="H49" s="1542">
        <v>57.43134087237479</v>
      </c>
      <c r="I49" s="1509">
        <v>139.9</v>
      </c>
      <c r="J49" s="1542">
        <v>59.965709387055291</v>
      </c>
      <c r="K49" s="1509">
        <v>142.69999999999999</v>
      </c>
      <c r="L49" s="1542">
        <v>56.13690007867821</v>
      </c>
      <c r="M49" s="1509">
        <v>146.69999999999999</v>
      </c>
      <c r="N49" s="1543">
        <v>56.206896551724128</v>
      </c>
      <c r="O49" s="1533"/>
      <c r="P49" s="1531"/>
    </row>
    <row r="50" spans="1:16" s="1313" customFormat="1" ht="11.1" customHeight="1" x14ac:dyDescent="0.2">
      <c r="A50" s="1531"/>
      <c r="B50" s="1482"/>
      <c r="C50" s="637"/>
      <c r="D50" s="1546" t="s">
        <v>69</v>
      </c>
      <c r="E50" s="1509">
        <v>114.5</v>
      </c>
      <c r="F50" s="1542">
        <v>46.696574225122347</v>
      </c>
      <c r="G50" s="1509">
        <v>105.4</v>
      </c>
      <c r="H50" s="1542">
        <v>42.56865912762521</v>
      </c>
      <c r="I50" s="1509">
        <v>93.4</v>
      </c>
      <c r="J50" s="1542">
        <v>40.034290612944709</v>
      </c>
      <c r="K50" s="1509">
        <v>111.5</v>
      </c>
      <c r="L50" s="1542">
        <v>43.863099921321798</v>
      </c>
      <c r="M50" s="1509">
        <v>114.3</v>
      </c>
      <c r="N50" s="1543">
        <v>43.793103448275858</v>
      </c>
      <c r="O50" s="1533"/>
      <c r="P50" s="1531"/>
    </row>
    <row r="51" spans="1:16" s="1313" customFormat="1" ht="14.25" customHeight="1" x14ac:dyDescent="0.2">
      <c r="A51" s="1531"/>
      <c r="B51" s="1482"/>
      <c r="C51" s="634" t="s">
        <v>562</v>
      </c>
      <c r="D51" s="640"/>
      <c r="E51" s="1511">
        <v>891.3</v>
      </c>
      <c r="F51" s="1544">
        <v>19.133178773827925</v>
      </c>
      <c r="G51" s="1511">
        <v>913</v>
      </c>
      <c r="H51" s="1544">
        <v>19.299877393988076</v>
      </c>
      <c r="I51" s="1511">
        <v>865</v>
      </c>
      <c r="J51" s="1544">
        <v>18.476589200273409</v>
      </c>
      <c r="K51" s="1511">
        <v>899.4</v>
      </c>
      <c r="L51" s="1544">
        <v>18.696601184908012</v>
      </c>
      <c r="M51" s="1511">
        <v>897</v>
      </c>
      <c r="N51" s="1545">
        <v>18.388306922777311</v>
      </c>
      <c r="O51" s="1547"/>
      <c r="P51" s="1531"/>
    </row>
    <row r="52" spans="1:16" s="1313" customFormat="1" ht="11.1" customHeight="1" x14ac:dyDescent="0.2">
      <c r="A52" s="1531"/>
      <c r="B52" s="1482"/>
      <c r="C52" s="637"/>
      <c r="D52" s="1546" t="s">
        <v>70</v>
      </c>
      <c r="E52" s="1509">
        <v>438.7</v>
      </c>
      <c r="F52" s="1542">
        <v>49.220240098732191</v>
      </c>
      <c r="G52" s="1509">
        <v>446.3</v>
      </c>
      <c r="H52" s="1542">
        <v>48.882803943044905</v>
      </c>
      <c r="I52" s="1509">
        <v>417.4</v>
      </c>
      <c r="J52" s="1542">
        <v>48.254335260115603</v>
      </c>
      <c r="K52" s="1509">
        <v>445.2</v>
      </c>
      <c r="L52" s="1542">
        <v>49.499666444296196</v>
      </c>
      <c r="M52" s="1509">
        <v>445.3</v>
      </c>
      <c r="N52" s="1543">
        <v>49.643255295429213</v>
      </c>
      <c r="O52" s="1533"/>
      <c r="P52" s="1531"/>
    </row>
    <row r="53" spans="1:16" s="1313" customFormat="1" ht="11.1" customHeight="1" x14ac:dyDescent="0.2">
      <c r="A53" s="1531"/>
      <c r="B53" s="1482"/>
      <c r="C53" s="637"/>
      <c r="D53" s="1546" t="s">
        <v>69</v>
      </c>
      <c r="E53" s="1509">
        <v>452.7</v>
      </c>
      <c r="F53" s="1542">
        <v>50.790979468192532</v>
      </c>
      <c r="G53" s="1509">
        <v>466.8</v>
      </c>
      <c r="H53" s="1542">
        <v>51.12814895947426</v>
      </c>
      <c r="I53" s="1509">
        <v>447.5</v>
      </c>
      <c r="J53" s="1542">
        <v>51.734104046242777</v>
      </c>
      <c r="K53" s="1509">
        <v>454.3</v>
      </c>
      <c r="L53" s="1542">
        <v>50.511452079163888</v>
      </c>
      <c r="M53" s="1509">
        <v>451.7</v>
      </c>
      <c r="N53" s="1543">
        <v>50.356744704570787</v>
      </c>
      <c r="O53" s="1533"/>
      <c r="P53" s="1531"/>
    </row>
    <row r="54" spans="1:16" s="1313" customFormat="1" ht="14.25" customHeight="1" x14ac:dyDescent="0.2">
      <c r="A54" s="1531"/>
      <c r="B54" s="1482"/>
      <c r="C54" s="634" t="s">
        <v>563</v>
      </c>
      <c r="D54" s="640"/>
      <c r="E54" s="1511">
        <v>1218.7</v>
      </c>
      <c r="F54" s="1544">
        <v>26.161342950369225</v>
      </c>
      <c r="G54" s="1511">
        <v>1224.9000000000001</v>
      </c>
      <c r="H54" s="1544">
        <v>25.893121379951804</v>
      </c>
      <c r="I54" s="1511">
        <v>1222.7</v>
      </c>
      <c r="J54" s="1544">
        <v>26.117139439507859</v>
      </c>
      <c r="K54" s="1511">
        <v>1231.0999999999999</v>
      </c>
      <c r="L54" s="1544">
        <v>25.591934310362745</v>
      </c>
      <c r="M54" s="1511">
        <v>1254</v>
      </c>
      <c r="N54" s="1545">
        <v>25.706730079334168</v>
      </c>
      <c r="O54" s="1533"/>
      <c r="P54" s="1531"/>
    </row>
    <row r="55" spans="1:16" s="1313" customFormat="1" ht="11.1" customHeight="1" x14ac:dyDescent="0.2">
      <c r="A55" s="1531"/>
      <c r="B55" s="1482"/>
      <c r="C55" s="637"/>
      <c r="D55" s="1546" t="s">
        <v>70</v>
      </c>
      <c r="E55" s="1509">
        <v>597.79999999999995</v>
      </c>
      <c r="F55" s="1542">
        <v>49.052268811028135</v>
      </c>
      <c r="G55" s="1509">
        <v>596.9</v>
      </c>
      <c r="H55" s="1542">
        <v>48.730508612947993</v>
      </c>
      <c r="I55" s="1509">
        <v>610.5</v>
      </c>
      <c r="J55" s="1542">
        <v>49.93048172078187</v>
      </c>
      <c r="K55" s="1509">
        <v>603.20000000000005</v>
      </c>
      <c r="L55" s="1542">
        <v>48.99683210137276</v>
      </c>
      <c r="M55" s="1509">
        <v>618.9</v>
      </c>
      <c r="N55" s="1543">
        <v>49.354066985645936</v>
      </c>
      <c r="O55" s="1533"/>
      <c r="P55" s="1531"/>
    </row>
    <row r="56" spans="1:16" s="1313" customFormat="1" ht="11.1" customHeight="1" x14ac:dyDescent="0.2">
      <c r="A56" s="1531"/>
      <c r="B56" s="1482"/>
      <c r="C56" s="637"/>
      <c r="D56" s="1546" t="s">
        <v>69</v>
      </c>
      <c r="E56" s="1509">
        <v>620.9</v>
      </c>
      <c r="F56" s="1542">
        <v>50.947731188971858</v>
      </c>
      <c r="G56" s="1509">
        <v>628</v>
      </c>
      <c r="H56" s="1542">
        <v>51.269491387052</v>
      </c>
      <c r="I56" s="1509">
        <v>612.20000000000005</v>
      </c>
      <c r="J56" s="1542">
        <v>50.06951827921813</v>
      </c>
      <c r="K56" s="1509">
        <v>627.9</v>
      </c>
      <c r="L56" s="1542">
        <v>51.003167898627247</v>
      </c>
      <c r="M56" s="1509">
        <v>635.1</v>
      </c>
      <c r="N56" s="1543">
        <v>50.645933014354071</v>
      </c>
      <c r="O56" s="1533"/>
      <c r="P56" s="1531"/>
    </row>
    <row r="57" spans="1:16" s="1313" customFormat="1" ht="14.25" customHeight="1" x14ac:dyDescent="0.2">
      <c r="A57" s="1531"/>
      <c r="B57" s="1482"/>
      <c r="C57" s="634" t="s">
        <v>564</v>
      </c>
      <c r="D57" s="640"/>
      <c r="E57" s="1511">
        <v>2148.8000000000002</v>
      </c>
      <c r="F57" s="1544">
        <v>46.127425725571022</v>
      </c>
      <c r="G57" s="1511">
        <v>2177.9</v>
      </c>
      <c r="H57" s="1544">
        <v>46.03855747685283</v>
      </c>
      <c r="I57" s="1511">
        <v>2187.6</v>
      </c>
      <c r="J57" s="1544">
        <v>46.727614490772382</v>
      </c>
      <c r="K57" s="1511">
        <v>2242.5</v>
      </c>
      <c r="L57" s="1544">
        <v>46.616775802931087</v>
      </c>
      <c r="M57" s="1511">
        <v>2266.1</v>
      </c>
      <c r="N57" s="1545">
        <v>46.454562227096609</v>
      </c>
      <c r="O57" s="1533"/>
      <c r="P57" s="1531"/>
    </row>
    <row r="58" spans="1:16" s="1313" customFormat="1" ht="11.1" customHeight="1" x14ac:dyDescent="0.2">
      <c r="A58" s="1531"/>
      <c r="B58" s="1482"/>
      <c r="C58" s="637"/>
      <c r="D58" s="1546" t="s">
        <v>70</v>
      </c>
      <c r="E58" s="1509">
        <v>1068</v>
      </c>
      <c r="F58" s="1542">
        <v>49.702159344750555</v>
      </c>
      <c r="G58" s="1509">
        <v>1091.2</v>
      </c>
      <c r="H58" s="1542">
        <v>50.103310528490752</v>
      </c>
      <c r="I58" s="1509">
        <v>1088.7</v>
      </c>
      <c r="J58" s="1542">
        <v>49.766867800329138</v>
      </c>
      <c r="K58" s="1509">
        <v>1122.0999999999999</v>
      </c>
      <c r="L58" s="1542">
        <v>50.037904124860646</v>
      </c>
      <c r="M58" s="1509">
        <v>1136.5</v>
      </c>
      <c r="N58" s="1543">
        <v>50.152243943338782</v>
      </c>
      <c r="O58" s="1533"/>
      <c r="P58" s="1531"/>
    </row>
    <row r="59" spans="1:16" s="1313" customFormat="1" ht="11.1" customHeight="1" x14ac:dyDescent="0.2">
      <c r="A59" s="1531"/>
      <c r="B59" s="1482"/>
      <c r="C59" s="637"/>
      <c r="D59" s="1546" t="s">
        <v>69</v>
      </c>
      <c r="E59" s="1509">
        <v>1080.8</v>
      </c>
      <c r="F59" s="1542">
        <v>50.297840655249438</v>
      </c>
      <c r="G59" s="1509">
        <v>1086.7</v>
      </c>
      <c r="H59" s="1542">
        <v>49.896689471509255</v>
      </c>
      <c r="I59" s="1509">
        <v>1098.9000000000001</v>
      </c>
      <c r="J59" s="1542">
        <v>50.233132199670884</v>
      </c>
      <c r="K59" s="1509">
        <v>1120.4000000000001</v>
      </c>
      <c r="L59" s="1542">
        <v>49.962095875139354</v>
      </c>
      <c r="M59" s="1509">
        <v>1129.5999999999999</v>
      </c>
      <c r="N59" s="1543">
        <v>49.847756056661225</v>
      </c>
      <c r="O59" s="1533"/>
      <c r="P59" s="1531"/>
    </row>
    <row r="60" spans="1:16" s="1313" customFormat="1" ht="14.25" customHeight="1" x14ac:dyDescent="0.2">
      <c r="A60" s="1531"/>
      <c r="B60" s="1482"/>
      <c r="C60" s="634" t="s">
        <v>570</v>
      </c>
      <c r="D60" s="640"/>
      <c r="E60" s="1511">
        <v>154.30000000000001</v>
      </c>
      <c r="F60" s="1544">
        <v>3.3122960673192514</v>
      </c>
      <c r="G60" s="1511">
        <v>167.2</v>
      </c>
      <c r="H60" s="1544">
        <v>3.5344353781761297</v>
      </c>
      <c r="I60" s="1511">
        <v>173.1</v>
      </c>
      <c r="J60" s="1544">
        <v>3.6974538619275457</v>
      </c>
      <c r="K60" s="1511">
        <v>183.4</v>
      </c>
      <c r="L60" s="1544">
        <v>3.8124935037937844</v>
      </c>
      <c r="M60" s="1511">
        <v>200.1</v>
      </c>
      <c r="N60" s="1545">
        <v>4.1020069289272456</v>
      </c>
      <c r="O60" s="1533"/>
      <c r="P60" s="1531"/>
    </row>
    <row r="61" spans="1:16" s="1313" customFormat="1" ht="11.1" customHeight="1" x14ac:dyDescent="0.2">
      <c r="A61" s="1531"/>
      <c r="B61" s="1482"/>
      <c r="C61" s="637"/>
      <c r="D61" s="1546" t="s">
        <v>70</v>
      </c>
      <c r="E61" s="1509">
        <v>96.4</v>
      </c>
      <c r="F61" s="1542">
        <v>62.475696694750482</v>
      </c>
      <c r="G61" s="1509">
        <v>97.9</v>
      </c>
      <c r="H61" s="1542">
        <v>58.552631578947377</v>
      </c>
      <c r="I61" s="1509">
        <v>109.8</v>
      </c>
      <c r="J61" s="1542">
        <v>63.431542461005193</v>
      </c>
      <c r="K61" s="1509">
        <v>106</v>
      </c>
      <c r="L61" s="1542">
        <v>57.797164667393673</v>
      </c>
      <c r="M61" s="1509">
        <v>120.2</v>
      </c>
      <c r="N61" s="1543">
        <v>60.069965017491256</v>
      </c>
      <c r="O61" s="1533"/>
      <c r="P61" s="1531"/>
    </row>
    <row r="62" spans="1:16" s="1313" customFormat="1" ht="11.1" customHeight="1" x14ac:dyDescent="0.2">
      <c r="A62" s="1531"/>
      <c r="B62" s="1482"/>
      <c r="C62" s="637"/>
      <c r="D62" s="1546" t="s">
        <v>69</v>
      </c>
      <c r="E62" s="1509">
        <v>57.9</v>
      </c>
      <c r="F62" s="1542">
        <v>37.524303305249511</v>
      </c>
      <c r="G62" s="1509">
        <v>69.3</v>
      </c>
      <c r="H62" s="1542">
        <v>41.44736842105263</v>
      </c>
      <c r="I62" s="1509">
        <v>63.3</v>
      </c>
      <c r="J62" s="1542">
        <v>36.568457538994807</v>
      </c>
      <c r="K62" s="1509">
        <v>77.3</v>
      </c>
      <c r="L62" s="1542">
        <v>42.148309705561608</v>
      </c>
      <c r="M62" s="1509">
        <v>79.900000000000006</v>
      </c>
      <c r="N62" s="1543">
        <v>39.930034982508751</v>
      </c>
      <c r="O62" s="1548"/>
      <c r="P62" s="1531"/>
    </row>
    <row r="63" spans="1:16" s="1313" customFormat="1" ht="23.25" customHeight="1" x14ac:dyDescent="0.2">
      <c r="A63" s="1531"/>
      <c r="B63" s="1482"/>
      <c r="C63" s="2010" t="s">
        <v>565</v>
      </c>
      <c r="D63" s="2011"/>
      <c r="E63" s="2011"/>
      <c r="F63" s="2011"/>
      <c r="G63" s="2011"/>
      <c r="H63" s="2011"/>
      <c r="I63" s="2011"/>
      <c r="J63" s="2011"/>
      <c r="K63" s="2011"/>
      <c r="L63" s="2011"/>
      <c r="M63" s="2011"/>
      <c r="N63" s="2011"/>
      <c r="O63" s="2012"/>
      <c r="P63" s="1531"/>
    </row>
    <row r="64" spans="1:16" s="1313" customFormat="1" ht="21.75" customHeight="1" x14ac:dyDescent="0.2">
      <c r="A64" s="1531"/>
      <c r="B64" s="1482"/>
      <c r="C64" s="1991" t="s">
        <v>566</v>
      </c>
      <c r="D64" s="1991"/>
      <c r="E64" s="1991"/>
      <c r="F64" s="1991"/>
      <c r="G64" s="1991"/>
      <c r="H64" s="1991"/>
      <c r="I64" s="1993" t="s">
        <v>574</v>
      </c>
      <c r="J64" s="1993"/>
      <c r="K64" s="1993"/>
      <c r="L64" s="1993"/>
      <c r="M64" s="1993"/>
      <c r="N64" s="1993"/>
      <c r="O64" s="1549"/>
      <c r="P64" s="1531"/>
    </row>
    <row r="65" spans="1:16" ht="13.5" customHeight="1" x14ac:dyDescent="0.2">
      <c r="A65" s="1475"/>
      <c r="B65" s="1471"/>
      <c r="C65" s="1514" t="s">
        <v>365</v>
      </c>
      <c r="D65" s="1550"/>
      <c r="E65" s="1551" t="s">
        <v>86</v>
      </c>
      <c r="F65" s="804"/>
      <c r="G65" s="1516"/>
      <c r="H65" s="1516"/>
      <c r="I65" s="1537"/>
      <c r="J65" s="1552"/>
      <c r="K65" s="1553"/>
      <c r="L65" s="1537"/>
      <c r="M65" s="1554"/>
      <c r="N65" s="1554"/>
      <c r="O65" s="1548"/>
      <c r="P65" s="1475"/>
    </row>
    <row r="66" spans="1:16" s="1316" customFormat="1" ht="13.5" customHeight="1" x14ac:dyDescent="0.2">
      <c r="A66" s="1502"/>
      <c r="B66" s="1499"/>
      <c r="C66" s="1499"/>
      <c r="D66" s="1499"/>
      <c r="E66" s="1471"/>
      <c r="F66" s="1471"/>
      <c r="G66" s="1471"/>
      <c r="H66" s="1471"/>
      <c r="I66" s="1471"/>
      <c r="J66" s="1471"/>
      <c r="K66" s="2013">
        <v>44501</v>
      </c>
      <c r="L66" s="2013"/>
      <c r="M66" s="2013"/>
      <c r="N66" s="2013"/>
      <c r="O66" s="1555">
        <v>7</v>
      </c>
      <c r="P66" s="1475"/>
    </row>
  </sheetData>
  <mergeCells count="184">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C63:O63"/>
    <mergeCell ref="K66:N66"/>
    <mergeCell ref="C64:H64"/>
    <mergeCell ref="I64:N64"/>
    <mergeCell ref="C40:N40"/>
    <mergeCell ref="C41:D42"/>
    <mergeCell ref="E43:F43"/>
    <mergeCell ref="G43:H43"/>
    <mergeCell ref="I43:J43"/>
    <mergeCell ref="K43:L43"/>
    <mergeCell ref="M43:N43"/>
  </mergeCells>
  <conditionalFormatting sqref="E43:N43">
    <cfRule type="cellIs" dxfId="8854" priority="2" operator="equal">
      <formula>"1.º trimestre"</formula>
    </cfRule>
  </conditionalFormatting>
  <conditionalFormatting sqref="E7:N7">
    <cfRule type="cellIs" dxfId="8853" priority="1" operator="equal">
      <formula>"1.º trimestre"</formula>
    </cfRule>
  </conditionalFormatting>
  <hyperlinks>
    <hyperlink ref="I64" r:id="rId1"/>
    <hyperlink ref="I64:M64"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5"/>
  <sheetViews>
    <sheetView showRuler="0"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32.42578125" style="1308" customWidth="1"/>
    <col min="5" max="5" width="7.42578125" style="1308" customWidth="1"/>
    <col min="6" max="6" width="5.140625" style="1308" customWidth="1"/>
    <col min="7" max="7" width="7.42578125" style="1308" customWidth="1"/>
    <col min="8" max="8" width="5.140625" style="1308" customWidth="1"/>
    <col min="9" max="9" width="7.42578125" style="1308" customWidth="1"/>
    <col min="10" max="10" width="5.140625" style="1308" customWidth="1"/>
    <col min="11" max="11" width="7.42578125" style="1308" customWidth="1"/>
    <col min="12" max="12" width="5.140625" style="1308" customWidth="1"/>
    <col min="13" max="13" width="7.42578125" style="1308" customWidth="1"/>
    <col min="14" max="14" width="5.140625" style="1308" customWidth="1"/>
    <col min="15" max="15" width="2.5703125" style="1308" customWidth="1"/>
    <col min="16" max="16" width="1" style="1308" customWidth="1"/>
    <col min="17" max="16384" width="9.140625" style="1308"/>
  </cols>
  <sheetData>
    <row r="1" spans="1:16" ht="13.5" customHeight="1" x14ac:dyDescent="0.2">
      <c r="A1" s="1475"/>
      <c r="B1" s="1556"/>
      <c r="C1" s="1556"/>
      <c r="D1" s="1556"/>
      <c r="E1" s="1472"/>
      <c r="F1" s="1472"/>
      <c r="G1" s="1472"/>
      <c r="H1" s="1472"/>
      <c r="I1" s="2048" t="s">
        <v>291</v>
      </c>
      <c r="J1" s="2048"/>
      <c r="K1" s="2048"/>
      <c r="L1" s="2048"/>
      <c r="M1" s="2048"/>
      <c r="N1" s="2048"/>
      <c r="O1" s="1474"/>
      <c r="P1" s="1475"/>
    </row>
    <row r="2" spans="1:16" ht="6" customHeight="1" x14ac:dyDescent="0.2">
      <c r="A2" s="1475"/>
      <c r="B2" s="1557"/>
      <c r="C2" s="1558"/>
      <c r="D2" s="1558"/>
      <c r="E2" s="1559"/>
      <c r="F2" s="1559"/>
      <c r="G2" s="1559"/>
      <c r="H2" s="1559"/>
      <c r="I2" s="1471"/>
      <c r="J2" s="1471"/>
      <c r="K2" s="1471"/>
      <c r="L2" s="1471"/>
      <c r="M2" s="1471"/>
      <c r="N2" s="1560"/>
      <c r="O2" s="1471"/>
      <c r="P2" s="1475"/>
    </row>
    <row r="3" spans="1:16" ht="10.5" customHeight="1" thickBot="1" x14ac:dyDescent="0.25">
      <c r="A3" s="1475"/>
      <c r="B3" s="1561"/>
      <c r="C3" s="1562"/>
      <c r="D3" s="1558"/>
      <c r="E3" s="1559"/>
      <c r="F3" s="1559"/>
      <c r="G3" s="1559"/>
      <c r="H3" s="1559"/>
      <c r="I3" s="1471"/>
      <c r="J3" s="1471"/>
      <c r="K3" s="1471"/>
      <c r="L3" s="1471"/>
      <c r="M3" s="2003" t="s">
        <v>71</v>
      </c>
      <c r="N3" s="2003"/>
      <c r="O3" s="1471"/>
      <c r="P3" s="1475"/>
    </row>
    <row r="4" spans="1:16" s="1306" customFormat="1" ht="13.5" customHeight="1" thickBot="1" x14ac:dyDescent="0.25">
      <c r="A4" s="1481"/>
      <c r="B4" s="1563"/>
      <c r="C4" s="2036" t="s">
        <v>167</v>
      </c>
      <c r="D4" s="2037"/>
      <c r="E4" s="2037"/>
      <c r="F4" s="2037"/>
      <c r="G4" s="2037"/>
      <c r="H4" s="2037"/>
      <c r="I4" s="2037"/>
      <c r="J4" s="2037"/>
      <c r="K4" s="2037"/>
      <c r="L4" s="2037"/>
      <c r="M4" s="2037"/>
      <c r="N4" s="2038"/>
      <c r="O4" s="1471"/>
      <c r="P4" s="1481"/>
    </row>
    <row r="5" spans="1:16" ht="3" customHeight="1" x14ac:dyDescent="0.2">
      <c r="A5" s="1475"/>
      <c r="B5" s="1564"/>
      <c r="C5" s="1997" t="s">
        <v>149</v>
      </c>
      <c r="D5" s="1998"/>
      <c r="E5" s="1565"/>
      <c r="F5" s="1565"/>
      <c r="G5" s="1565"/>
      <c r="H5" s="1565"/>
      <c r="I5" s="1565"/>
      <c r="J5" s="1565"/>
      <c r="K5" s="1477"/>
      <c r="L5" s="1566"/>
      <c r="M5" s="1566"/>
      <c r="N5" s="1566"/>
      <c r="O5" s="1471"/>
      <c r="P5" s="1481"/>
    </row>
    <row r="6" spans="1:16" ht="12.75" customHeight="1" x14ac:dyDescent="0.2">
      <c r="A6" s="1475"/>
      <c r="B6" s="1564"/>
      <c r="C6" s="1999"/>
      <c r="D6" s="1999"/>
      <c r="E6" s="1452" t="s">
        <v>33</v>
      </c>
      <c r="F6" s="1452">
        <v>2020</v>
      </c>
      <c r="G6" s="1452" t="s">
        <v>33</v>
      </c>
      <c r="H6" s="1452" t="s">
        <v>33</v>
      </c>
      <c r="I6" s="1484"/>
      <c r="J6" s="1452" t="s">
        <v>33</v>
      </c>
      <c r="K6" s="1452">
        <v>2021</v>
      </c>
      <c r="L6" s="1452" t="s">
        <v>33</v>
      </c>
      <c r="M6" s="1485" t="s">
        <v>33</v>
      </c>
      <c r="N6" s="1453"/>
      <c r="O6" s="1471"/>
      <c r="P6" s="1481"/>
    </row>
    <row r="7" spans="1:16" x14ac:dyDescent="0.2">
      <c r="A7" s="1475"/>
      <c r="B7" s="1564"/>
      <c r="C7" s="1526"/>
      <c r="D7" s="1526"/>
      <c r="E7" s="2000" t="s">
        <v>727</v>
      </c>
      <c r="F7" s="2000"/>
      <c r="G7" s="2000" t="s">
        <v>728</v>
      </c>
      <c r="H7" s="2000"/>
      <c r="I7" s="2000" t="s">
        <v>729</v>
      </c>
      <c r="J7" s="2000"/>
      <c r="K7" s="2000" t="s">
        <v>730</v>
      </c>
      <c r="L7" s="2000"/>
      <c r="M7" s="2000" t="s">
        <v>727</v>
      </c>
      <c r="N7" s="2000"/>
      <c r="O7" s="1471"/>
      <c r="P7" s="1481"/>
    </row>
    <row r="8" spans="1:16" s="1309" customFormat="1" ht="18.75" customHeight="1" x14ac:dyDescent="0.2">
      <c r="A8" s="1489"/>
      <c r="B8" s="1564"/>
      <c r="C8" s="1988" t="s">
        <v>7</v>
      </c>
      <c r="D8" s="1988"/>
      <c r="E8" s="2042">
        <v>403.5</v>
      </c>
      <c r="F8" s="2042"/>
      <c r="G8" s="2042">
        <v>373.2</v>
      </c>
      <c r="H8" s="2042"/>
      <c r="I8" s="2042">
        <v>360.1</v>
      </c>
      <c r="J8" s="2042"/>
      <c r="K8" s="2042">
        <v>345.7</v>
      </c>
      <c r="L8" s="2042"/>
      <c r="M8" s="2046">
        <v>318.7</v>
      </c>
      <c r="N8" s="2046"/>
      <c r="O8" s="1471"/>
      <c r="P8" s="1481"/>
    </row>
    <row r="9" spans="1:16" ht="11.1" customHeight="1" x14ac:dyDescent="0.2">
      <c r="A9" s="1475"/>
      <c r="B9" s="1564"/>
      <c r="C9" s="634" t="s">
        <v>70</v>
      </c>
      <c r="D9" s="1531"/>
      <c r="E9" s="2043">
        <v>199.4</v>
      </c>
      <c r="F9" s="2043"/>
      <c r="G9" s="2043">
        <v>181.1</v>
      </c>
      <c r="H9" s="2043"/>
      <c r="I9" s="2043">
        <v>175.2</v>
      </c>
      <c r="J9" s="2043"/>
      <c r="K9" s="2043">
        <v>166.9</v>
      </c>
      <c r="L9" s="2043"/>
      <c r="M9" s="2045">
        <v>143.9</v>
      </c>
      <c r="N9" s="2045"/>
      <c r="O9" s="1471"/>
      <c r="P9" s="1481"/>
    </row>
    <row r="10" spans="1:16" ht="11.1" customHeight="1" x14ac:dyDescent="0.2">
      <c r="A10" s="1475"/>
      <c r="B10" s="1564"/>
      <c r="C10" s="634" t="s">
        <v>69</v>
      </c>
      <c r="D10" s="1531"/>
      <c r="E10" s="2043">
        <v>204</v>
      </c>
      <c r="F10" s="2043"/>
      <c r="G10" s="2043">
        <v>192.1</v>
      </c>
      <c r="H10" s="2043"/>
      <c r="I10" s="2043">
        <v>184.9</v>
      </c>
      <c r="J10" s="2043"/>
      <c r="K10" s="2043">
        <v>178.8</v>
      </c>
      <c r="L10" s="2043"/>
      <c r="M10" s="2045">
        <v>174.8</v>
      </c>
      <c r="N10" s="2045"/>
      <c r="O10" s="1471"/>
      <c r="P10" s="1481"/>
    </row>
    <row r="11" spans="1:16" ht="19.5" customHeight="1" x14ac:dyDescent="0.2">
      <c r="A11" s="1475"/>
      <c r="B11" s="1564"/>
      <c r="C11" s="634" t="s">
        <v>507</v>
      </c>
      <c r="D11" s="1531"/>
      <c r="E11" s="2043">
        <v>87.6</v>
      </c>
      <c r="F11" s="2043"/>
      <c r="G11" s="2043">
        <v>79.3</v>
      </c>
      <c r="H11" s="2043"/>
      <c r="I11" s="2043">
        <v>73.900000000000006</v>
      </c>
      <c r="J11" s="2043"/>
      <c r="K11" s="2043">
        <v>78.900000000000006</v>
      </c>
      <c r="L11" s="2043"/>
      <c r="M11" s="2045">
        <v>76.400000000000006</v>
      </c>
      <c r="N11" s="2045"/>
      <c r="O11" s="1471"/>
      <c r="P11" s="1481"/>
    </row>
    <row r="12" spans="1:16" ht="11.1" customHeight="1" x14ac:dyDescent="0.2">
      <c r="A12" s="1475"/>
      <c r="B12" s="1564"/>
      <c r="C12" s="634" t="s">
        <v>150</v>
      </c>
      <c r="D12" s="1531"/>
      <c r="E12" s="2043">
        <v>176.6</v>
      </c>
      <c r="F12" s="2043"/>
      <c r="G12" s="2043">
        <v>173.2</v>
      </c>
      <c r="H12" s="2043"/>
      <c r="I12" s="2043">
        <v>169.9</v>
      </c>
      <c r="J12" s="2043"/>
      <c r="K12" s="2043">
        <v>145.5</v>
      </c>
      <c r="L12" s="2043"/>
      <c r="M12" s="2045">
        <v>129.69999999999999</v>
      </c>
      <c r="N12" s="2045"/>
      <c r="O12" s="1471"/>
      <c r="P12" s="1475"/>
    </row>
    <row r="13" spans="1:16" ht="11.1" customHeight="1" x14ac:dyDescent="0.2">
      <c r="A13" s="1475"/>
      <c r="B13" s="1564"/>
      <c r="C13" s="634" t="s">
        <v>539</v>
      </c>
      <c r="D13" s="1531"/>
      <c r="E13" s="2043">
        <v>139.30000000000001</v>
      </c>
      <c r="F13" s="2043"/>
      <c r="G13" s="2043">
        <v>120.6</v>
      </c>
      <c r="H13" s="2043"/>
      <c r="I13" s="2043">
        <v>116.3</v>
      </c>
      <c r="J13" s="2043"/>
      <c r="K13" s="2043">
        <v>121.3</v>
      </c>
      <c r="L13" s="2043"/>
      <c r="M13" s="2045">
        <v>112.6</v>
      </c>
      <c r="N13" s="2045"/>
      <c r="O13" s="1471"/>
      <c r="P13" s="1475"/>
    </row>
    <row r="14" spans="1:16" ht="19.5" customHeight="1" x14ac:dyDescent="0.2">
      <c r="A14" s="1475"/>
      <c r="B14" s="1564"/>
      <c r="C14" s="634" t="s">
        <v>552</v>
      </c>
      <c r="D14" s="1531"/>
      <c r="E14" s="2043">
        <v>31.4</v>
      </c>
      <c r="F14" s="2043"/>
      <c r="G14" s="2043">
        <v>46.2</v>
      </c>
      <c r="H14" s="2043"/>
      <c r="I14" s="2043">
        <v>41.6</v>
      </c>
      <c r="J14" s="2043"/>
      <c r="K14" s="2043">
        <v>39.700000000000003</v>
      </c>
      <c r="L14" s="2043"/>
      <c r="M14" s="2043">
        <v>43.3</v>
      </c>
      <c r="N14" s="2043"/>
      <c r="O14" s="1490"/>
      <c r="P14" s="1475"/>
    </row>
    <row r="15" spans="1:16" ht="11.1" customHeight="1" x14ac:dyDescent="0.2">
      <c r="A15" s="1475"/>
      <c r="B15" s="1564"/>
      <c r="C15" s="634" t="s">
        <v>553</v>
      </c>
      <c r="D15" s="1531"/>
      <c r="E15" s="2043">
        <v>372</v>
      </c>
      <c r="F15" s="2043"/>
      <c r="G15" s="2043">
        <v>327</v>
      </c>
      <c r="H15" s="2043"/>
      <c r="I15" s="2043">
        <v>318.5</v>
      </c>
      <c r="J15" s="2043"/>
      <c r="K15" s="2043">
        <v>306.10000000000002</v>
      </c>
      <c r="L15" s="2043"/>
      <c r="M15" s="2043">
        <v>275.39999999999998</v>
      </c>
      <c r="N15" s="2043"/>
      <c r="O15" s="1490"/>
      <c r="P15" s="1475"/>
    </row>
    <row r="16" spans="1:16" ht="11.1" customHeight="1" x14ac:dyDescent="0.2">
      <c r="A16" s="1475"/>
      <c r="B16" s="1564"/>
      <c r="C16" s="634"/>
      <c r="D16" s="2047" t="s">
        <v>550</v>
      </c>
      <c r="E16" s="2047"/>
      <c r="F16" s="1467"/>
      <c r="G16" s="1467"/>
      <c r="H16" s="1467"/>
      <c r="I16" s="1467"/>
      <c r="J16" s="1467"/>
      <c r="K16" s="1467"/>
      <c r="L16" s="1467"/>
      <c r="M16" s="1467"/>
      <c r="N16" s="1467"/>
      <c r="O16" s="1490"/>
      <c r="P16" s="1475"/>
    </row>
    <row r="17" spans="1:16" x14ac:dyDescent="0.2">
      <c r="A17" s="1475"/>
      <c r="B17" s="1564"/>
      <c r="C17" s="634" t="s">
        <v>168</v>
      </c>
      <c r="D17" s="1531"/>
      <c r="E17" s="2043">
        <v>278.3</v>
      </c>
      <c r="F17" s="2043"/>
      <c r="G17" s="2043">
        <v>244.1</v>
      </c>
      <c r="H17" s="2043"/>
      <c r="I17" s="2043">
        <v>239.3</v>
      </c>
      <c r="J17" s="2043"/>
      <c r="K17" s="2043">
        <v>191.3</v>
      </c>
      <c r="L17" s="2043"/>
      <c r="M17" s="2045">
        <v>165.3</v>
      </c>
      <c r="N17" s="2045"/>
      <c r="O17" s="1490"/>
      <c r="P17" s="1475"/>
    </row>
    <row r="18" spans="1:16" ht="11.1" customHeight="1" x14ac:dyDescent="0.2">
      <c r="A18" s="1475"/>
      <c r="B18" s="1564"/>
      <c r="C18" s="634" t="s">
        <v>169</v>
      </c>
      <c r="D18" s="1531"/>
      <c r="E18" s="2043">
        <v>125.1</v>
      </c>
      <c r="F18" s="2043"/>
      <c r="G18" s="2043">
        <v>129.1</v>
      </c>
      <c r="H18" s="2043"/>
      <c r="I18" s="2043">
        <v>120.8</v>
      </c>
      <c r="J18" s="2043"/>
      <c r="K18" s="2043">
        <v>154.4</v>
      </c>
      <c r="L18" s="2043"/>
      <c r="M18" s="2045">
        <v>153.4</v>
      </c>
      <c r="N18" s="2045"/>
      <c r="O18" s="1490"/>
      <c r="P18" s="1475"/>
    </row>
    <row r="19" spans="1:16" ht="11.1" customHeight="1" x14ac:dyDescent="0.2">
      <c r="A19" s="1475"/>
      <c r="B19" s="1564"/>
      <c r="C19" s="1291" t="s">
        <v>571</v>
      </c>
      <c r="D19" s="1531"/>
      <c r="E19" s="1467"/>
      <c r="F19" s="1467"/>
      <c r="G19" s="1467"/>
      <c r="H19" s="1467"/>
      <c r="I19" s="1467"/>
      <c r="J19" s="1467"/>
      <c r="K19" s="1467"/>
      <c r="L19" s="1467"/>
      <c r="M19" s="1468"/>
      <c r="N19" s="1468"/>
      <c r="O19" s="1490"/>
      <c r="P19" s="1475"/>
    </row>
    <row r="20" spans="1:16" s="1309" customFormat="1" x14ac:dyDescent="0.2">
      <c r="A20" s="1489"/>
      <c r="B20" s="1567"/>
      <c r="C20" s="1988" t="s">
        <v>170</v>
      </c>
      <c r="D20" s="1988"/>
      <c r="E20" s="2042">
        <v>8</v>
      </c>
      <c r="F20" s="2042"/>
      <c r="G20" s="2042">
        <v>7.3</v>
      </c>
      <c r="H20" s="2042"/>
      <c r="I20" s="2042">
        <v>7.1</v>
      </c>
      <c r="J20" s="2042"/>
      <c r="K20" s="2042">
        <v>6.7</v>
      </c>
      <c r="L20" s="2042"/>
      <c r="M20" s="2046">
        <v>6.1</v>
      </c>
      <c r="N20" s="2046"/>
      <c r="O20" s="1492"/>
      <c r="P20" s="1489"/>
    </row>
    <row r="21" spans="1:16" ht="11.1" customHeight="1" x14ac:dyDescent="0.2">
      <c r="A21" s="1475"/>
      <c r="B21" s="1564"/>
      <c r="C21" s="634" t="s">
        <v>70</v>
      </c>
      <c r="D21" s="1531"/>
      <c r="E21" s="2043">
        <v>7.9</v>
      </c>
      <c r="F21" s="2043"/>
      <c r="G21" s="2043">
        <v>7.1</v>
      </c>
      <c r="H21" s="2043"/>
      <c r="I21" s="2043">
        <v>6.9</v>
      </c>
      <c r="J21" s="2043"/>
      <c r="K21" s="2043">
        <v>6.5</v>
      </c>
      <c r="L21" s="2043"/>
      <c r="M21" s="2045">
        <v>5.5</v>
      </c>
      <c r="N21" s="2045"/>
      <c r="O21" s="1490"/>
      <c r="P21" s="1475"/>
    </row>
    <row r="22" spans="1:16" ht="11.1" customHeight="1" x14ac:dyDescent="0.2">
      <c r="A22" s="1475"/>
      <c r="B22" s="1564"/>
      <c r="C22" s="634" t="s">
        <v>69</v>
      </c>
      <c r="D22" s="1531"/>
      <c r="E22" s="2043">
        <v>8.1</v>
      </c>
      <c r="F22" s="2043"/>
      <c r="G22" s="2043">
        <v>7.5</v>
      </c>
      <c r="H22" s="2043"/>
      <c r="I22" s="2043">
        <v>7.4</v>
      </c>
      <c r="J22" s="2043"/>
      <c r="K22" s="2043">
        <v>7</v>
      </c>
      <c r="L22" s="2043"/>
      <c r="M22" s="2045">
        <v>6.8</v>
      </c>
      <c r="N22" s="2045"/>
      <c r="O22" s="1490"/>
      <c r="P22" s="1475"/>
    </row>
    <row r="23" spans="1:16" s="1310" customFormat="1" ht="11.1" customHeight="1" x14ac:dyDescent="0.2">
      <c r="A23" s="1568"/>
      <c r="B23" s="1569"/>
      <c r="C23" s="1466" t="s">
        <v>171</v>
      </c>
      <c r="D23" s="1568"/>
      <c r="E23" s="2040">
        <v>0.19999999999999929</v>
      </c>
      <c r="F23" s="2040"/>
      <c r="G23" s="2040">
        <v>0.40000000000000036</v>
      </c>
      <c r="H23" s="2040"/>
      <c r="I23" s="2040">
        <v>0.5</v>
      </c>
      <c r="J23" s="2040"/>
      <c r="K23" s="2040">
        <v>0.5</v>
      </c>
      <c r="L23" s="2040"/>
      <c r="M23" s="2041">
        <v>1.2999999999999998</v>
      </c>
      <c r="N23" s="2041"/>
      <c r="O23" s="1570"/>
      <c r="P23" s="1568"/>
    </row>
    <row r="24" spans="1:16" ht="19.5" customHeight="1" x14ac:dyDescent="0.2">
      <c r="A24" s="1475"/>
      <c r="B24" s="1564"/>
      <c r="C24" s="634" t="s">
        <v>507</v>
      </c>
      <c r="D24" s="1531"/>
      <c r="E24" s="2043">
        <v>26.3</v>
      </c>
      <c r="F24" s="2043"/>
      <c r="G24" s="2043">
        <v>24.3</v>
      </c>
      <c r="H24" s="2043"/>
      <c r="I24" s="2043">
        <v>24.1</v>
      </c>
      <c r="J24" s="2043"/>
      <c r="K24" s="2043">
        <v>23.7</v>
      </c>
      <c r="L24" s="2043"/>
      <c r="M24" s="2045">
        <v>22.7</v>
      </c>
      <c r="N24" s="2045"/>
      <c r="O24" s="1490"/>
      <c r="P24" s="1475"/>
    </row>
    <row r="25" spans="1:16" ht="11.1" customHeight="1" x14ac:dyDescent="0.2">
      <c r="A25" s="1475"/>
      <c r="B25" s="1564"/>
      <c r="C25" s="634" t="s">
        <v>150</v>
      </c>
      <c r="D25" s="1475"/>
      <c r="E25" s="2043">
        <v>7.7</v>
      </c>
      <c r="F25" s="2043"/>
      <c r="G25" s="2043">
        <v>7.5</v>
      </c>
      <c r="H25" s="2043"/>
      <c r="I25" s="2043">
        <v>7.5</v>
      </c>
      <c r="J25" s="2043"/>
      <c r="K25" s="2043">
        <v>6.4</v>
      </c>
      <c r="L25" s="2043"/>
      <c r="M25" s="2043">
        <v>5.7</v>
      </c>
      <c r="N25" s="2043"/>
      <c r="O25" s="1490"/>
      <c r="P25" s="1475"/>
    </row>
    <row r="26" spans="1:16" ht="11.1" customHeight="1" x14ac:dyDescent="0.2">
      <c r="A26" s="1475"/>
      <c r="B26" s="1564"/>
      <c r="C26" s="634" t="s">
        <v>539</v>
      </c>
      <c r="D26" s="1475"/>
      <c r="E26" s="2043">
        <v>5.7</v>
      </c>
      <c r="F26" s="2043"/>
      <c r="G26" s="2043">
        <v>4.9000000000000004</v>
      </c>
      <c r="H26" s="2043"/>
      <c r="I26" s="2043">
        <v>4.7</v>
      </c>
      <c r="J26" s="2043"/>
      <c r="K26" s="2043">
        <v>4.8</v>
      </c>
      <c r="L26" s="2043"/>
      <c r="M26" s="2043">
        <v>4.4000000000000004</v>
      </c>
      <c r="N26" s="2043"/>
      <c r="O26" s="1490"/>
      <c r="P26" s="1475"/>
    </row>
    <row r="27" spans="1:16" s="1312" customFormat="1" ht="19.5" customHeight="1" x14ac:dyDescent="0.2">
      <c r="A27" s="1571"/>
      <c r="B27" s="1572"/>
      <c r="C27" s="634" t="s">
        <v>172</v>
      </c>
      <c r="D27" s="1531"/>
      <c r="E27" s="2043">
        <v>8.1</v>
      </c>
      <c r="F27" s="2043"/>
      <c r="G27" s="2043">
        <v>7.2</v>
      </c>
      <c r="H27" s="2043"/>
      <c r="I27" s="2043">
        <v>7.4</v>
      </c>
      <c r="J27" s="2043"/>
      <c r="K27" s="2043">
        <v>6.3</v>
      </c>
      <c r="L27" s="2043"/>
      <c r="M27" s="2043">
        <v>6.2</v>
      </c>
      <c r="N27" s="2043"/>
      <c r="O27" s="1478"/>
      <c r="P27" s="1571"/>
    </row>
    <row r="28" spans="1:16" s="1312" customFormat="1" ht="11.1" customHeight="1" x14ac:dyDescent="0.2">
      <c r="A28" s="1571"/>
      <c r="B28" s="1572"/>
      <c r="C28" s="634" t="s">
        <v>173</v>
      </c>
      <c r="D28" s="1531"/>
      <c r="E28" s="2043">
        <v>6.1</v>
      </c>
      <c r="F28" s="2043"/>
      <c r="G28" s="2043">
        <v>6.1</v>
      </c>
      <c r="H28" s="2043"/>
      <c r="I28" s="2043">
        <v>6.2</v>
      </c>
      <c r="J28" s="2043"/>
      <c r="K28" s="2043">
        <v>6.2</v>
      </c>
      <c r="L28" s="2043"/>
      <c r="M28" s="2043">
        <v>5.3</v>
      </c>
      <c r="N28" s="2043"/>
      <c r="O28" s="1478"/>
      <c r="P28" s="1571"/>
    </row>
    <row r="29" spans="1:16" s="1312" customFormat="1" ht="11.1" customHeight="1" x14ac:dyDescent="0.2">
      <c r="A29" s="1571"/>
      <c r="B29" s="1572"/>
      <c r="C29" s="634" t="s">
        <v>572</v>
      </c>
      <c r="D29" s="1531"/>
      <c r="E29" s="2043">
        <v>9.5</v>
      </c>
      <c r="F29" s="2043"/>
      <c r="G29" s="2043">
        <v>7.7</v>
      </c>
      <c r="H29" s="2043"/>
      <c r="I29" s="2043">
        <v>6.9</v>
      </c>
      <c r="J29" s="2043"/>
      <c r="K29" s="2043">
        <v>6.7</v>
      </c>
      <c r="L29" s="2043"/>
      <c r="M29" s="2043">
        <v>6.7</v>
      </c>
      <c r="N29" s="2043"/>
      <c r="O29" s="1478"/>
      <c r="P29" s="1571"/>
    </row>
    <row r="30" spans="1:16" s="1312" customFormat="1" ht="11.1" customHeight="1" x14ac:dyDescent="0.2">
      <c r="A30" s="1571"/>
      <c r="B30" s="1572"/>
      <c r="C30" s="634" t="s">
        <v>174</v>
      </c>
      <c r="D30" s="1531"/>
      <c r="E30" s="2043">
        <v>6.2</v>
      </c>
      <c r="F30" s="2043"/>
      <c r="G30" s="2043">
        <v>7.6</v>
      </c>
      <c r="H30" s="2043"/>
      <c r="I30" s="2043">
        <v>7.1</v>
      </c>
      <c r="J30" s="2043"/>
      <c r="K30" s="2043">
        <v>7.9</v>
      </c>
      <c r="L30" s="2043"/>
      <c r="M30" s="2043">
        <v>5.9</v>
      </c>
      <c r="N30" s="2043"/>
      <c r="O30" s="1478"/>
      <c r="P30" s="1571"/>
    </row>
    <row r="31" spans="1:16" s="1312" customFormat="1" ht="11.1" customHeight="1" x14ac:dyDescent="0.2">
      <c r="A31" s="1571"/>
      <c r="B31" s="1572"/>
      <c r="C31" s="634" t="s">
        <v>175</v>
      </c>
      <c r="D31" s="1531"/>
      <c r="E31" s="2043">
        <v>8.5</v>
      </c>
      <c r="F31" s="2043"/>
      <c r="G31" s="2043">
        <v>10</v>
      </c>
      <c r="H31" s="2043"/>
      <c r="I31" s="2043">
        <v>10.199999999999999</v>
      </c>
      <c r="J31" s="2043"/>
      <c r="K31" s="2043">
        <v>10.199999999999999</v>
      </c>
      <c r="L31" s="2043"/>
      <c r="M31" s="2043">
        <v>5.8</v>
      </c>
      <c r="N31" s="2043"/>
      <c r="O31" s="1478"/>
      <c r="P31" s="1571"/>
    </row>
    <row r="32" spans="1:16" s="1312" customFormat="1" ht="11.1" customHeight="1" x14ac:dyDescent="0.2">
      <c r="A32" s="1571"/>
      <c r="B32" s="1572"/>
      <c r="C32" s="634" t="s">
        <v>126</v>
      </c>
      <c r="D32" s="1531"/>
      <c r="E32" s="2043">
        <v>6.9</v>
      </c>
      <c r="F32" s="2043"/>
      <c r="G32" s="2043">
        <v>5.6</v>
      </c>
      <c r="H32" s="2043"/>
      <c r="I32" s="2043">
        <v>6.7</v>
      </c>
      <c r="J32" s="2043"/>
      <c r="K32" s="2043">
        <v>6.8</v>
      </c>
      <c r="L32" s="2043"/>
      <c r="M32" s="2043">
        <v>6.9</v>
      </c>
      <c r="N32" s="2043"/>
      <c r="O32" s="1478"/>
      <c r="P32" s="1571"/>
    </row>
    <row r="33" spans="1:16" s="1312" customFormat="1" ht="11.1" customHeight="1" x14ac:dyDescent="0.2">
      <c r="A33" s="1571"/>
      <c r="B33" s="1572"/>
      <c r="C33" s="634" t="s">
        <v>127</v>
      </c>
      <c r="D33" s="1531"/>
      <c r="E33" s="2043">
        <v>9.1</v>
      </c>
      <c r="F33" s="2043"/>
      <c r="G33" s="2043">
        <v>11.3</v>
      </c>
      <c r="H33" s="2043"/>
      <c r="I33" s="2043">
        <v>9.5</v>
      </c>
      <c r="J33" s="2043"/>
      <c r="K33" s="2043">
        <v>8.4</v>
      </c>
      <c r="L33" s="2043"/>
      <c r="M33" s="2043">
        <v>7.3</v>
      </c>
      <c r="N33" s="2043"/>
      <c r="O33" s="1478"/>
      <c r="P33" s="1571"/>
    </row>
    <row r="34" spans="1:16" ht="19.5" customHeight="1" x14ac:dyDescent="0.2">
      <c r="A34" s="1475"/>
      <c r="B34" s="1564"/>
      <c r="C34" s="2044" t="s">
        <v>548</v>
      </c>
      <c r="D34" s="2044"/>
      <c r="E34" s="2042">
        <v>2.5</v>
      </c>
      <c r="F34" s="2042"/>
      <c r="G34" s="2042">
        <v>2.5</v>
      </c>
      <c r="H34" s="2042"/>
      <c r="I34" s="2042">
        <v>2.4</v>
      </c>
      <c r="J34" s="2042"/>
      <c r="K34" s="2042">
        <v>3</v>
      </c>
      <c r="L34" s="2042"/>
      <c r="M34" s="2042">
        <v>3</v>
      </c>
      <c r="N34" s="2042"/>
      <c r="O34" s="1490"/>
      <c r="P34" s="1475"/>
    </row>
    <row r="35" spans="1:16" s="1312" customFormat="1" ht="11.1" customHeight="1" x14ac:dyDescent="0.2">
      <c r="A35" s="1571"/>
      <c r="B35" s="1573"/>
      <c r="C35" s="634" t="s">
        <v>70</v>
      </c>
      <c r="D35" s="1531"/>
      <c r="E35" s="2015">
        <v>2.5</v>
      </c>
      <c r="F35" s="2015"/>
      <c r="G35" s="2015">
        <v>2.4</v>
      </c>
      <c r="H35" s="2015"/>
      <c r="I35" s="2015">
        <v>2.2999999999999998</v>
      </c>
      <c r="J35" s="2015"/>
      <c r="K35" s="2015">
        <v>2.9</v>
      </c>
      <c r="L35" s="2015"/>
      <c r="M35" s="2015">
        <v>2.2999999999999998</v>
      </c>
      <c r="N35" s="2015"/>
      <c r="O35" s="1478"/>
      <c r="P35" s="1571"/>
    </row>
    <row r="36" spans="1:16" s="1312" customFormat="1" ht="11.1" customHeight="1" x14ac:dyDescent="0.2">
      <c r="A36" s="1571"/>
      <c r="B36" s="1573"/>
      <c r="C36" s="634" t="s">
        <v>69</v>
      </c>
      <c r="D36" s="1531"/>
      <c r="E36" s="2015">
        <v>2.4</v>
      </c>
      <c r="F36" s="2015"/>
      <c r="G36" s="2015">
        <v>2.6</v>
      </c>
      <c r="H36" s="2015"/>
      <c r="I36" s="2015">
        <v>2.4</v>
      </c>
      <c r="J36" s="2015"/>
      <c r="K36" s="2015">
        <v>3.1</v>
      </c>
      <c r="L36" s="2015"/>
      <c r="M36" s="2015">
        <v>3.6</v>
      </c>
      <c r="N36" s="2015"/>
      <c r="O36" s="1478"/>
      <c r="P36" s="1571"/>
    </row>
    <row r="37" spans="1:16" s="1310" customFormat="1" ht="13.5" customHeight="1" x14ac:dyDescent="0.2">
      <c r="A37" s="1568"/>
      <c r="B37" s="1569"/>
      <c r="C37" s="1466" t="s">
        <v>176</v>
      </c>
      <c r="D37" s="1568"/>
      <c r="E37" s="2040">
        <v>-0.10000000000000009</v>
      </c>
      <c r="F37" s="2040"/>
      <c r="G37" s="2040">
        <v>0.20000000000000018</v>
      </c>
      <c r="H37" s="2040"/>
      <c r="I37" s="2040">
        <v>0.10000000000000009</v>
      </c>
      <c r="J37" s="2040"/>
      <c r="K37" s="2040">
        <v>0.20000000000000018</v>
      </c>
      <c r="L37" s="2040"/>
      <c r="M37" s="2041">
        <v>1.3000000000000003</v>
      </c>
      <c r="N37" s="2041"/>
      <c r="O37" s="1570"/>
      <c r="P37" s="1568"/>
    </row>
    <row r="38" spans="1:16" s="1313" customFormat="1" ht="12.75" customHeight="1" thickBot="1" x14ac:dyDescent="0.25">
      <c r="A38" s="1531"/>
      <c r="B38" s="1574"/>
      <c r="C38" s="1291" t="s">
        <v>551</v>
      </c>
      <c r="D38" s="1575"/>
      <c r="E38" s="1537"/>
      <c r="F38" s="1576"/>
      <c r="G38" s="1537"/>
      <c r="H38" s="1576"/>
      <c r="I38" s="1537"/>
      <c r="J38" s="1537"/>
      <c r="K38" s="1537"/>
      <c r="L38" s="1537"/>
      <c r="M38" s="2003"/>
      <c r="N38" s="2003"/>
      <c r="O38" s="1486"/>
      <c r="P38" s="1531"/>
    </row>
    <row r="39" spans="1:16" s="1313" customFormat="1" ht="13.5" customHeight="1" thickBot="1" x14ac:dyDescent="0.25">
      <c r="A39" s="1531"/>
      <c r="B39" s="1574"/>
      <c r="C39" s="2036" t="s">
        <v>573</v>
      </c>
      <c r="D39" s="2037"/>
      <c r="E39" s="2037"/>
      <c r="F39" s="2037"/>
      <c r="G39" s="2037"/>
      <c r="H39" s="2037"/>
      <c r="I39" s="2037"/>
      <c r="J39" s="2037"/>
      <c r="K39" s="2037"/>
      <c r="L39" s="2037"/>
      <c r="M39" s="2037"/>
      <c r="N39" s="2038"/>
      <c r="O39" s="1486"/>
      <c r="P39" s="1531"/>
    </row>
    <row r="40" spans="1:16" s="1313" customFormat="1" ht="3" customHeight="1" x14ac:dyDescent="0.2">
      <c r="A40" s="1531"/>
      <c r="B40" s="1574"/>
      <c r="C40" s="2032" t="s">
        <v>151</v>
      </c>
      <c r="D40" s="2033"/>
      <c r="E40" s="1566"/>
      <c r="F40" s="1566"/>
      <c r="G40" s="1566"/>
      <c r="H40" s="1566"/>
      <c r="I40" s="1566"/>
      <c r="J40" s="1566"/>
      <c r="K40" s="1577"/>
      <c r="L40" s="1566"/>
      <c r="M40" s="1566"/>
      <c r="N40" s="1566"/>
      <c r="O40" s="1486"/>
      <c r="P40" s="1531"/>
    </row>
    <row r="41" spans="1:16" ht="12.75" customHeight="1" x14ac:dyDescent="0.2">
      <c r="A41" s="1475"/>
      <c r="B41" s="1564"/>
      <c r="C41" s="2039"/>
      <c r="D41" s="2039"/>
      <c r="E41" s="1452" t="s">
        <v>33</v>
      </c>
      <c r="F41" s="1452">
        <v>2020</v>
      </c>
      <c r="G41" s="1452" t="s">
        <v>33</v>
      </c>
      <c r="H41" s="1452" t="s">
        <v>33</v>
      </c>
      <c r="I41" s="1484"/>
      <c r="J41" s="1452" t="s">
        <v>33</v>
      </c>
      <c r="K41" s="1452">
        <v>2021</v>
      </c>
      <c r="L41" s="1452" t="s">
        <v>33</v>
      </c>
      <c r="M41" s="1485" t="s">
        <v>33</v>
      </c>
      <c r="N41" s="1453"/>
      <c r="O41" s="1471"/>
      <c r="P41" s="1481"/>
    </row>
    <row r="42" spans="1:16" s="1313" customFormat="1" ht="12.75" customHeight="1" x14ac:dyDescent="0.2">
      <c r="A42" s="1531"/>
      <c r="B42" s="1574"/>
      <c r="C42" s="1486"/>
      <c r="D42" s="1486"/>
      <c r="E42" s="2000" t="s">
        <v>727</v>
      </c>
      <c r="F42" s="2000"/>
      <c r="G42" s="2000" t="s">
        <v>728</v>
      </c>
      <c r="H42" s="2000"/>
      <c r="I42" s="2000" t="s">
        <v>729</v>
      </c>
      <c r="J42" s="2000"/>
      <c r="K42" s="2000" t="s">
        <v>730</v>
      </c>
      <c r="L42" s="2000"/>
      <c r="M42" s="2000" t="s">
        <v>727</v>
      </c>
      <c r="N42" s="2000"/>
      <c r="O42" s="1486"/>
      <c r="P42" s="1531"/>
    </row>
    <row r="43" spans="1:16" s="1313" customFormat="1" ht="12.75" customHeight="1" x14ac:dyDescent="0.2">
      <c r="A43" s="1531"/>
      <c r="B43" s="1574"/>
      <c r="C43" s="1486"/>
      <c r="D43" s="1486"/>
      <c r="E43" s="646" t="s">
        <v>152</v>
      </c>
      <c r="F43" s="646" t="s">
        <v>102</v>
      </c>
      <c r="G43" s="646" t="s">
        <v>152</v>
      </c>
      <c r="H43" s="646" t="s">
        <v>102</v>
      </c>
      <c r="I43" s="1022" t="s">
        <v>152</v>
      </c>
      <c r="J43" s="1022" t="s">
        <v>102</v>
      </c>
      <c r="K43" s="1022" t="s">
        <v>152</v>
      </c>
      <c r="L43" s="1022" t="s">
        <v>102</v>
      </c>
      <c r="M43" s="1022" t="s">
        <v>152</v>
      </c>
      <c r="N43" s="1022" t="s">
        <v>102</v>
      </c>
      <c r="O43" s="1486"/>
      <c r="P43" s="1531"/>
    </row>
    <row r="44" spans="1:16" s="1313" customFormat="1" ht="18.75" customHeight="1" x14ac:dyDescent="0.2">
      <c r="A44" s="1531"/>
      <c r="B44" s="1574"/>
      <c r="C44" s="1988" t="s">
        <v>7</v>
      </c>
      <c r="D44" s="1988"/>
      <c r="E44" s="1578">
        <v>403.5</v>
      </c>
      <c r="F44" s="1540">
        <v>100</v>
      </c>
      <c r="G44" s="1578">
        <v>373.2</v>
      </c>
      <c r="H44" s="1540">
        <v>100</v>
      </c>
      <c r="I44" s="1578">
        <v>360.1</v>
      </c>
      <c r="J44" s="1540">
        <v>100</v>
      </c>
      <c r="K44" s="1578">
        <v>345.7</v>
      </c>
      <c r="L44" s="1540">
        <v>100</v>
      </c>
      <c r="M44" s="1578">
        <v>318.7</v>
      </c>
      <c r="N44" s="1541">
        <v>100</v>
      </c>
      <c r="O44" s="1486"/>
      <c r="P44" s="1531"/>
    </row>
    <row r="45" spans="1:16" s="1313" customFormat="1" ht="11.1" customHeight="1" x14ac:dyDescent="0.2">
      <c r="A45" s="1531"/>
      <c r="B45" s="1574"/>
      <c r="C45" s="1579"/>
      <c r="D45" s="1466" t="s">
        <v>70</v>
      </c>
      <c r="E45" s="1580">
        <v>199.4</v>
      </c>
      <c r="F45" s="1542">
        <v>49.417596034696409</v>
      </c>
      <c r="G45" s="1580">
        <v>181.1</v>
      </c>
      <c r="H45" s="1542">
        <v>48.526259378349415</v>
      </c>
      <c r="I45" s="1580">
        <v>175.2</v>
      </c>
      <c r="J45" s="1542">
        <v>48.65315190224937</v>
      </c>
      <c r="K45" s="1580">
        <v>166.9</v>
      </c>
      <c r="L45" s="1542">
        <v>48.278854498119763</v>
      </c>
      <c r="M45" s="1580">
        <v>143.9</v>
      </c>
      <c r="N45" s="1543">
        <v>45.152180734232822</v>
      </c>
      <c r="O45" s="1486"/>
      <c r="P45" s="1531"/>
    </row>
    <row r="46" spans="1:16" s="1313" customFormat="1" ht="11.1" customHeight="1" x14ac:dyDescent="0.2">
      <c r="A46" s="1531"/>
      <c r="B46" s="1574"/>
      <c r="C46" s="1579"/>
      <c r="D46" s="1466" t="s">
        <v>69</v>
      </c>
      <c r="E46" s="1580">
        <v>204</v>
      </c>
      <c r="F46" s="1542">
        <v>50.557620817843862</v>
      </c>
      <c r="G46" s="1580">
        <v>192.1</v>
      </c>
      <c r="H46" s="1542">
        <v>51.473740621650585</v>
      </c>
      <c r="I46" s="1580">
        <v>184.9</v>
      </c>
      <c r="J46" s="1542">
        <v>51.346848097750616</v>
      </c>
      <c r="K46" s="1580">
        <v>178.8</v>
      </c>
      <c r="L46" s="1542">
        <v>51.721145501880251</v>
      </c>
      <c r="M46" s="1580">
        <v>174.8</v>
      </c>
      <c r="N46" s="1543">
        <v>54.847819265767185</v>
      </c>
      <c r="O46" s="1486"/>
      <c r="P46" s="1531"/>
    </row>
    <row r="47" spans="1:16" s="1313" customFormat="1" ht="18.75" customHeight="1" x14ac:dyDescent="0.2">
      <c r="A47" s="1531"/>
      <c r="B47" s="1574"/>
      <c r="C47" s="634" t="s">
        <v>507</v>
      </c>
      <c r="D47" s="640"/>
      <c r="E47" s="1581">
        <v>87.6</v>
      </c>
      <c r="F47" s="1544">
        <v>21.71003717472119</v>
      </c>
      <c r="G47" s="1581">
        <v>79.3</v>
      </c>
      <c r="H47" s="1544">
        <v>21.2486602357985</v>
      </c>
      <c r="I47" s="1581">
        <v>73.900000000000006</v>
      </c>
      <c r="J47" s="1544">
        <v>20.522077200777559</v>
      </c>
      <c r="K47" s="1581">
        <v>78.900000000000006</v>
      </c>
      <c r="L47" s="1544">
        <v>22.823257159386753</v>
      </c>
      <c r="M47" s="1581">
        <v>76.400000000000006</v>
      </c>
      <c r="N47" s="1545">
        <v>23.972387825541265</v>
      </c>
      <c r="O47" s="1486"/>
      <c r="P47" s="1531"/>
    </row>
    <row r="48" spans="1:16" s="1313" customFormat="1" ht="11.1" customHeight="1" x14ac:dyDescent="0.2">
      <c r="A48" s="1531"/>
      <c r="B48" s="1574"/>
      <c r="C48" s="637"/>
      <c r="D48" s="1546" t="s">
        <v>70</v>
      </c>
      <c r="E48" s="1582">
        <v>48.9</v>
      </c>
      <c r="F48" s="1542">
        <v>55.821917808219176</v>
      </c>
      <c r="G48" s="1582">
        <v>41.7</v>
      </c>
      <c r="H48" s="1542">
        <v>52.585119798234558</v>
      </c>
      <c r="I48" s="1582">
        <v>32.6</v>
      </c>
      <c r="J48" s="1542">
        <v>44.113667117726656</v>
      </c>
      <c r="K48" s="1582">
        <v>39.799999999999997</v>
      </c>
      <c r="L48" s="1542">
        <v>50.443599493029147</v>
      </c>
      <c r="M48" s="1582">
        <v>36.4</v>
      </c>
      <c r="N48" s="1543">
        <v>47.643979057591615</v>
      </c>
      <c r="O48" s="1486"/>
      <c r="P48" s="1531"/>
    </row>
    <row r="49" spans="1:16" s="1313" customFormat="1" ht="11.1" customHeight="1" x14ac:dyDescent="0.2">
      <c r="A49" s="1531"/>
      <c r="B49" s="1574"/>
      <c r="C49" s="637"/>
      <c r="D49" s="1546" t="s">
        <v>69</v>
      </c>
      <c r="E49" s="1582">
        <v>38.6</v>
      </c>
      <c r="F49" s="1542">
        <v>44.063926940639277</v>
      </c>
      <c r="G49" s="1582">
        <v>37.6</v>
      </c>
      <c r="H49" s="1542">
        <v>47.414880201765456</v>
      </c>
      <c r="I49" s="1582">
        <v>41.3</v>
      </c>
      <c r="J49" s="1542">
        <v>55.886332882273337</v>
      </c>
      <c r="K49" s="1582">
        <v>39.200000000000003</v>
      </c>
      <c r="L49" s="1542">
        <v>49.683143219264892</v>
      </c>
      <c r="M49" s="1582">
        <v>40</v>
      </c>
      <c r="N49" s="1543">
        <v>52.356020942408378</v>
      </c>
      <c r="O49" s="1486"/>
      <c r="P49" s="1531"/>
    </row>
    <row r="50" spans="1:16" s="1313" customFormat="1" ht="18.75" customHeight="1" x14ac:dyDescent="0.2">
      <c r="A50" s="1531"/>
      <c r="B50" s="1574"/>
      <c r="C50" s="634" t="s">
        <v>562</v>
      </c>
      <c r="D50" s="640"/>
      <c r="E50" s="1581">
        <v>103.3</v>
      </c>
      <c r="F50" s="1544">
        <v>25.600991325898388</v>
      </c>
      <c r="G50" s="1581">
        <v>99.4</v>
      </c>
      <c r="H50" s="1544">
        <v>26.634512325830656</v>
      </c>
      <c r="I50" s="1581">
        <v>108.3</v>
      </c>
      <c r="J50" s="1544">
        <v>30.074979172452093</v>
      </c>
      <c r="K50" s="1581">
        <v>80.400000000000006</v>
      </c>
      <c r="L50" s="1544">
        <v>23.257159386751521</v>
      </c>
      <c r="M50" s="1581">
        <v>84.3</v>
      </c>
      <c r="N50" s="1545">
        <v>26.451208032632568</v>
      </c>
      <c r="O50" s="1486"/>
      <c r="P50" s="1531"/>
    </row>
    <row r="51" spans="1:16" s="1313" customFormat="1" ht="11.1" customHeight="1" x14ac:dyDescent="0.2">
      <c r="A51" s="1531"/>
      <c r="B51" s="1574"/>
      <c r="C51" s="637"/>
      <c r="D51" s="1546" t="s">
        <v>70</v>
      </c>
      <c r="E51" s="1583">
        <v>53.7</v>
      </c>
      <c r="F51" s="1542">
        <v>51.984511132623432</v>
      </c>
      <c r="G51" s="1583">
        <v>48.9</v>
      </c>
      <c r="H51" s="1542">
        <v>49.195171026156935</v>
      </c>
      <c r="I51" s="1583">
        <v>61.9</v>
      </c>
      <c r="J51" s="1542">
        <v>57.156048014773774</v>
      </c>
      <c r="K51" s="1583">
        <v>42.1</v>
      </c>
      <c r="L51" s="1542">
        <v>52.363184079601986</v>
      </c>
      <c r="M51" s="1583">
        <v>38.6</v>
      </c>
      <c r="N51" s="1543">
        <v>45.78884934756821</v>
      </c>
      <c r="O51" s="1486"/>
      <c r="P51" s="1531"/>
    </row>
    <row r="52" spans="1:16" s="1313" customFormat="1" ht="11.1" customHeight="1" x14ac:dyDescent="0.2">
      <c r="A52" s="1531"/>
      <c r="B52" s="1574"/>
      <c r="C52" s="637"/>
      <c r="D52" s="1546" t="s">
        <v>69</v>
      </c>
      <c r="E52" s="1582">
        <v>49.7</v>
      </c>
      <c r="F52" s="1542">
        <v>48.112294288480157</v>
      </c>
      <c r="G52" s="1582">
        <v>50.6</v>
      </c>
      <c r="H52" s="1542">
        <v>50.905432595573444</v>
      </c>
      <c r="I52" s="1582">
        <v>46.4</v>
      </c>
      <c r="J52" s="1542">
        <v>42.843951985226226</v>
      </c>
      <c r="K52" s="1582">
        <v>38.200000000000003</v>
      </c>
      <c r="L52" s="1542">
        <v>47.512437810945272</v>
      </c>
      <c r="M52" s="1582">
        <v>45.7</v>
      </c>
      <c r="N52" s="1543">
        <v>54.211150652431797</v>
      </c>
      <c r="O52" s="1486"/>
      <c r="P52" s="1531"/>
    </row>
    <row r="53" spans="1:16" s="1313" customFormat="1" ht="18.75" customHeight="1" x14ac:dyDescent="0.2">
      <c r="A53" s="1531"/>
      <c r="B53" s="1574"/>
      <c r="C53" s="634" t="s">
        <v>563</v>
      </c>
      <c r="D53" s="640"/>
      <c r="E53" s="1581">
        <v>73.2</v>
      </c>
      <c r="F53" s="1544">
        <v>18.141263940520446</v>
      </c>
      <c r="G53" s="1581">
        <v>73.8</v>
      </c>
      <c r="H53" s="1544">
        <v>19.774919614147908</v>
      </c>
      <c r="I53" s="1581">
        <v>61.7</v>
      </c>
      <c r="J53" s="1544">
        <v>17.134129408497639</v>
      </c>
      <c r="K53" s="1581">
        <v>65.099999999999994</v>
      </c>
      <c r="L53" s="1544">
        <v>18.831356667630892</v>
      </c>
      <c r="M53" s="1581">
        <v>45.4</v>
      </c>
      <c r="N53" s="1545">
        <v>14.245371823031064</v>
      </c>
      <c r="O53" s="1486"/>
      <c r="P53" s="1531"/>
    </row>
    <row r="54" spans="1:16" s="1313" customFormat="1" ht="11.1" customHeight="1" x14ac:dyDescent="0.2">
      <c r="A54" s="1531"/>
      <c r="B54" s="1574"/>
      <c r="C54" s="637"/>
      <c r="D54" s="1546" t="s">
        <v>70</v>
      </c>
      <c r="E54" s="1583">
        <v>26</v>
      </c>
      <c r="F54" s="1542">
        <v>35.519125683060111</v>
      </c>
      <c r="G54" s="1583">
        <v>34.299999999999997</v>
      </c>
      <c r="H54" s="1542">
        <v>46.476964769647694</v>
      </c>
      <c r="I54" s="1583">
        <v>23.4</v>
      </c>
      <c r="J54" s="1542">
        <v>37.925445705024309</v>
      </c>
      <c r="K54" s="1583">
        <v>29.5</v>
      </c>
      <c r="L54" s="1542">
        <v>45.314900153609834</v>
      </c>
      <c r="M54" s="1583">
        <v>16.2</v>
      </c>
      <c r="N54" s="1543">
        <v>35.682819383259911</v>
      </c>
      <c r="O54" s="1486"/>
      <c r="P54" s="1531"/>
    </row>
    <row r="55" spans="1:16" s="1313" customFormat="1" ht="11.1" customHeight="1" x14ac:dyDescent="0.2">
      <c r="A55" s="1531"/>
      <c r="B55" s="1574"/>
      <c r="C55" s="637"/>
      <c r="D55" s="1546" t="s">
        <v>69</v>
      </c>
      <c r="E55" s="1583">
        <v>47.2</v>
      </c>
      <c r="F55" s="1542">
        <v>64.480874316939889</v>
      </c>
      <c r="G55" s="1583">
        <v>39.5</v>
      </c>
      <c r="H55" s="1542">
        <v>53.523035230352299</v>
      </c>
      <c r="I55" s="1583">
        <v>38.299999999999997</v>
      </c>
      <c r="J55" s="1542">
        <v>62.074554294975684</v>
      </c>
      <c r="K55" s="1583">
        <v>35.700000000000003</v>
      </c>
      <c r="L55" s="1542">
        <v>54.838709677419359</v>
      </c>
      <c r="M55" s="1583">
        <v>29.2</v>
      </c>
      <c r="N55" s="1543">
        <v>64.317180616740089</v>
      </c>
      <c r="O55" s="1486"/>
      <c r="P55" s="1531"/>
    </row>
    <row r="56" spans="1:16" s="1313" customFormat="1" ht="18.75" customHeight="1" x14ac:dyDescent="0.2">
      <c r="A56" s="1531"/>
      <c r="B56" s="1574"/>
      <c r="C56" s="634" t="s">
        <v>539</v>
      </c>
      <c r="D56" s="640"/>
      <c r="E56" s="1584">
        <v>139.30000000000001</v>
      </c>
      <c r="F56" s="1544">
        <v>34.522924411400254</v>
      </c>
      <c r="G56" s="1584">
        <v>120.6</v>
      </c>
      <c r="H56" s="1544">
        <v>32.315112540192928</v>
      </c>
      <c r="I56" s="1584">
        <v>116.3</v>
      </c>
      <c r="J56" s="1544">
        <v>32.296584282143847</v>
      </c>
      <c r="K56" s="1584">
        <v>121.3</v>
      </c>
      <c r="L56" s="1544">
        <v>35.088226786230834</v>
      </c>
      <c r="M56" s="1584">
        <v>112.6</v>
      </c>
      <c r="N56" s="1545">
        <v>35.331032318795103</v>
      </c>
      <c r="O56" s="1486"/>
      <c r="P56" s="1531"/>
    </row>
    <row r="57" spans="1:16" s="1313" customFormat="1" ht="11.1" customHeight="1" x14ac:dyDescent="0.2">
      <c r="A57" s="1531"/>
      <c r="B57" s="1574"/>
      <c r="C57" s="637"/>
      <c r="D57" s="1546" t="s">
        <v>70</v>
      </c>
      <c r="E57" s="1583">
        <v>70.8</v>
      </c>
      <c r="F57" s="1542">
        <v>50.825556353194536</v>
      </c>
      <c r="G57" s="1583">
        <v>56.2</v>
      </c>
      <c r="H57" s="1542">
        <v>46.600331674958547</v>
      </c>
      <c r="I57" s="1583">
        <v>57.3</v>
      </c>
      <c r="J57" s="1542">
        <v>49.269131556319863</v>
      </c>
      <c r="K57" s="1583">
        <v>55.6</v>
      </c>
      <c r="L57" s="1542">
        <v>45.836768342951359</v>
      </c>
      <c r="M57" s="1583">
        <v>52.7</v>
      </c>
      <c r="N57" s="1543">
        <v>46.802841918294853</v>
      </c>
      <c r="O57" s="1486"/>
      <c r="P57" s="1531"/>
    </row>
    <row r="58" spans="1:16" s="1313" customFormat="1" ht="11.1" customHeight="1" x14ac:dyDescent="0.2">
      <c r="A58" s="1531"/>
      <c r="B58" s="1574"/>
      <c r="C58" s="637"/>
      <c r="D58" s="1546" t="s">
        <v>69</v>
      </c>
      <c r="E58" s="1583">
        <v>68.5</v>
      </c>
      <c r="F58" s="1542">
        <v>49.17444364680545</v>
      </c>
      <c r="G58" s="1583">
        <v>64.400000000000006</v>
      </c>
      <c r="H58" s="1542">
        <v>53.399668325041475</v>
      </c>
      <c r="I58" s="1583">
        <v>58.9</v>
      </c>
      <c r="J58" s="1542">
        <v>50.644883920894237</v>
      </c>
      <c r="K58" s="1583">
        <v>65.7</v>
      </c>
      <c r="L58" s="1542">
        <v>54.163231657048641</v>
      </c>
      <c r="M58" s="1583">
        <v>59.9</v>
      </c>
      <c r="N58" s="1543">
        <v>53.197158081705155</v>
      </c>
      <c r="O58" s="1486"/>
      <c r="P58" s="1531"/>
    </row>
    <row r="59" spans="1:16" s="700" customFormat="1" ht="22.5" customHeight="1" x14ac:dyDescent="0.2">
      <c r="A59" s="717"/>
      <c r="B59" s="1585"/>
      <c r="C59" s="2010" t="s">
        <v>565</v>
      </c>
      <c r="D59" s="2011"/>
      <c r="E59" s="2011"/>
      <c r="F59" s="2011"/>
      <c r="G59" s="2011"/>
      <c r="H59" s="2011"/>
      <c r="I59" s="2011"/>
      <c r="J59" s="2011"/>
      <c r="K59" s="2011"/>
      <c r="L59" s="2011"/>
      <c r="M59" s="2011"/>
      <c r="N59" s="2011"/>
      <c r="O59" s="2011"/>
      <c r="P59" s="712"/>
    </row>
    <row r="60" spans="1:16" s="700" customFormat="1" ht="21" customHeight="1" x14ac:dyDescent="0.2">
      <c r="A60" s="717"/>
      <c r="B60" s="1585"/>
      <c r="C60" s="2035" t="s">
        <v>566</v>
      </c>
      <c r="D60" s="2035"/>
      <c r="E60" s="2035"/>
      <c r="F60" s="2035"/>
      <c r="G60" s="2035"/>
      <c r="H60" s="2035"/>
      <c r="I60" s="1993" t="s">
        <v>574</v>
      </c>
      <c r="J60" s="1993"/>
      <c r="K60" s="1993"/>
      <c r="L60" s="1993"/>
      <c r="M60" s="1993"/>
      <c r="N60" s="1993"/>
      <c r="O60" s="1586"/>
      <c r="P60" s="712"/>
    </row>
    <row r="61" spans="1:16" s="1590" customFormat="1" ht="13.5" customHeight="1" x14ac:dyDescent="0.2">
      <c r="A61" s="1587"/>
      <c r="B61" s="1588"/>
      <c r="C61" s="1514" t="s">
        <v>365</v>
      </c>
      <c r="D61" s="637"/>
      <c r="E61" s="2034" t="s">
        <v>86</v>
      </c>
      <c r="F61" s="2034"/>
      <c r="G61" s="2034"/>
      <c r="H61" s="2034"/>
      <c r="I61" s="2034"/>
      <c r="J61" s="2034"/>
      <c r="K61" s="2034"/>
      <c r="L61" s="2034"/>
      <c r="M61" s="2034"/>
      <c r="N61" s="2034"/>
      <c r="O61" s="1589"/>
      <c r="P61" s="1587"/>
    </row>
    <row r="62" spans="1:16" ht="13.5" customHeight="1" x14ac:dyDescent="0.2">
      <c r="A62" s="1475"/>
      <c r="B62" s="1591">
        <v>8</v>
      </c>
      <c r="C62" s="1992">
        <v>44501</v>
      </c>
      <c r="D62" s="1992"/>
      <c r="E62" s="1471"/>
      <c r="F62" s="1471"/>
      <c r="G62" s="1471"/>
      <c r="H62" s="1471"/>
      <c r="I62" s="1471"/>
      <c r="J62" s="1471"/>
      <c r="K62" s="1471"/>
      <c r="L62" s="1471"/>
      <c r="M62" s="1471"/>
      <c r="N62" s="1471"/>
      <c r="O62" s="1477"/>
      <c r="P62" s="1475"/>
    </row>
    <row r="69" spans="4:13" x14ac:dyDescent="0.2">
      <c r="D69" s="1592"/>
      <c r="E69" s="1311"/>
      <c r="F69" s="1592"/>
      <c r="G69" s="1311"/>
      <c r="H69" s="1592"/>
      <c r="I69" s="1311"/>
      <c r="J69" s="1592"/>
      <c r="K69" s="1311"/>
      <c r="L69" s="1592"/>
      <c r="M69" s="1311"/>
    </row>
    <row r="70" spans="4:13" x14ac:dyDescent="0.2">
      <c r="D70" s="1592"/>
      <c r="E70" s="1311"/>
      <c r="F70" s="1311"/>
      <c r="G70" s="1311"/>
      <c r="H70" s="1311"/>
      <c r="I70" s="1311"/>
      <c r="J70" s="1311"/>
      <c r="K70" s="1311"/>
      <c r="L70" s="1311"/>
      <c r="M70" s="1311"/>
    </row>
    <row r="71" spans="4:13" x14ac:dyDescent="0.2">
      <c r="D71" s="1307"/>
    </row>
    <row r="72" spans="4:13" x14ac:dyDescent="0.2">
      <c r="D72" s="1307"/>
    </row>
    <row r="73" spans="4:13" x14ac:dyDescent="0.2">
      <c r="D73" s="1307"/>
    </row>
    <row r="74" spans="4:13" x14ac:dyDescent="0.2">
      <c r="D74" s="1307"/>
    </row>
    <row r="75" spans="4:13" x14ac:dyDescent="0.2">
      <c r="D75" s="1307"/>
    </row>
  </sheetData>
  <mergeCells count="167">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C34:D34"/>
    <mergeCell ref="E34:F34"/>
    <mergeCell ref="G34:H34"/>
    <mergeCell ref="I34:J34"/>
    <mergeCell ref="K34:L34"/>
    <mergeCell ref="E31:F31"/>
    <mergeCell ref="G31:H31"/>
    <mergeCell ref="I31:J31"/>
    <mergeCell ref="K31:L31"/>
    <mergeCell ref="M34:N34"/>
    <mergeCell ref="E35:F35"/>
    <mergeCell ref="G35:H35"/>
    <mergeCell ref="I35:J35"/>
    <mergeCell ref="K35:L35"/>
    <mergeCell ref="M35:N35"/>
    <mergeCell ref="E33:F33"/>
    <mergeCell ref="G33:H33"/>
    <mergeCell ref="I33:J33"/>
    <mergeCell ref="K33:L33"/>
    <mergeCell ref="M33:N33"/>
    <mergeCell ref="E36:F36"/>
    <mergeCell ref="G36:H36"/>
    <mergeCell ref="I36:J36"/>
    <mergeCell ref="K36:L36"/>
    <mergeCell ref="M36:N36"/>
    <mergeCell ref="E37:F37"/>
    <mergeCell ref="G37:H37"/>
    <mergeCell ref="I37:J37"/>
    <mergeCell ref="K37:L37"/>
    <mergeCell ref="M37:N37"/>
    <mergeCell ref="C44:D44"/>
    <mergeCell ref="C59:O59"/>
    <mergeCell ref="E61:N61"/>
    <mergeCell ref="C62:D62"/>
    <mergeCell ref="C60:H60"/>
    <mergeCell ref="I60:N60"/>
    <mergeCell ref="M38:N38"/>
    <mergeCell ref="C39:N39"/>
    <mergeCell ref="C40:D41"/>
    <mergeCell ref="E42:F42"/>
    <mergeCell ref="G42:H42"/>
    <mergeCell ref="I42:J42"/>
    <mergeCell ref="K42:L42"/>
    <mergeCell ref="M42:N42"/>
  </mergeCells>
  <conditionalFormatting sqref="E42:N42 E7:N7">
    <cfRule type="cellIs" dxfId="8852" priority="1" operator="equal">
      <formula>"1.º trimestre"</formula>
    </cfRule>
  </conditionalFormatting>
  <hyperlinks>
    <hyperlink ref="I60" r:id="rId1"/>
  </hyperlinks>
  <printOptions horizontalCentered="1"/>
  <pageMargins left="0" right="0" top="0.19685039370078741" bottom="0.19685039370078741" header="0" footer="0"/>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3"/>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24.7109375" style="96" customWidth="1"/>
    <col min="5" max="17" width="5.42578125" style="96" customWidth="1"/>
    <col min="18" max="18" width="2.5703125" style="96" customWidth="1"/>
    <col min="19" max="19" width="1" style="96" customWidth="1"/>
    <col min="20" max="16384" width="9.28515625" style="96"/>
  </cols>
  <sheetData>
    <row r="1" spans="1:19" ht="13.5" customHeight="1" x14ac:dyDescent="0.2">
      <c r="A1" s="95"/>
      <c r="B1" s="2062" t="s">
        <v>366</v>
      </c>
      <c r="C1" s="2062"/>
      <c r="D1" s="2062"/>
      <c r="E1" s="97"/>
      <c r="F1" s="97"/>
      <c r="G1" s="97"/>
      <c r="H1" s="97"/>
      <c r="I1" s="97"/>
      <c r="J1" s="97"/>
      <c r="K1" s="97"/>
      <c r="L1" s="97"/>
      <c r="M1" s="97"/>
      <c r="N1" s="97"/>
      <c r="O1" s="97"/>
      <c r="P1" s="97"/>
      <c r="Q1" s="97"/>
      <c r="R1" s="97"/>
      <c r="S1" s="95"/>
    </row>
    <row r="2" spans="1:19" ht="6" customHeight="1" x14ac:dyDescent="0.2">
      <c r="A2" s="95"/>
      <c r="B2" s="498"/>
      <c r="C2" s="498"/>
      <c r="D2" s="498"/>
      <c r="E2" s="174"/>
      <c r="F2" s="174"/>
      <c r="G2" s="174"/>
      <c r="H2" s="174"/>
      <c r="I2" s="174"/>
      <c r="J2" s="174"/>
      <c r="K2" s="174"/>
      <c r="L2" s="174"/>
      <c r="M2" s="174"/>
      <c r="N2" s="174"/>
      <c r="O2" s="174"/>
      <c r="P2" s="174"/>
      <c r="Q2" s="174"/>
      <c r="R2" s="175"/>
      <c r="S2" s="97"/>
    </row>
    <row r="3" spans="1:19" ht="10.5" customHeight="1" thickBot="1" x14ac:dyDescent="0.25">
      <c r="A3" s="95"/>
      <c r="B3" s="97"/>
      <c r="C3" s="97"/>
      <c r="D3" s="97"/>
      <c r="E3" s="472"/>
      <c r="F3" s="472"/>
      <c r="G3" s="97"/>
      <c r="H3" s="97"/>
      <c r="I3" s="97"/>
      <c r="J3" s="97"/>
      <c r="K3" s="97"/>
      <c r="L3" s="97"/>
      <c r="M3" s="97"/>
      <c r="N3" s="97"/>
      <c r="O3" s="97"/>
      <c r="P3" s="472"/>
      <c r="Q3" s="472" t="s">
        <v>68</v>
      </c>
      <c r="R3" s="176"/>
      <c r="S3" s="97"/>
    </row>
    <row r="4" spans="1:19" ht="13.5" customHeight="1" thickBot="1" x14ac:dyDescent="0.25">
      <c r="A4" s="95"/>
      <c r="B4" s="97"/>
      <c r="C4" s="303" t="s">
        <v>481</v>
      </c>
      <c r="D4" s="307"/>
      <c r="E4" s="308"/>
      <c r="F4" s="308"/>
      <c r="G4" s="308"/>
      <c r="H4" s="308"/>
      <c r="I4" s="308"/>
      <c r="J4" s="308"/>
      <c r="K4" s="308"/>
      <c r="L4" s="308"/>
      <c r="M4" s="308"/>
      <c r="N4" s="308"/>
      <c r="O4" s="308"/>
      <c r="P4" s="308"/>
      <c r="Q4" s="309"/>
      <c r="R4" s="176"/>
      <c r="S4" s="97"/>
    </row>
    <row r="5" spans="1:19" ht="12" customHeight="1" x14ac:dyDescent="0.2">
      <c r="A5" s="95"/>
      <c r="B5" s="97"/>
      <c r="C5" s="764" t="s">
        <v>76</v>
      </c>
      <c r="D5" s="764"/>
      <c r="E5" s="137"/>
      <c r="F5" s="137"/>
      <c r="G5" s="137"/>
      <c r="H5" s="137"/>
      <c r="I5" s="137"/>
      <c r="J5" s="137"/>
      <c r="K5" s="137"/>
      <c r="L5" s="137"/>
      <c r="M5" s="137"/>
      <c r="N5" s="137"/>
      <c r="O5" s="137"/>
      <c r="P5" s="137"/>
      <c r="Q5" s="137"/>
      <c r="R5" s="176"/>
      <c r="S5" s="97"/>
    </row>
    <row r="6" spans="1:19" s="57" customFormat="1" ht="13.5" customHeight="1" x14ac:dyDescent="0.2">
      <c r="A6" s="121"/>
      <c r="B6" s="130"/>
      <c r="C6" s="2059" t="s">
        <v>123</v>
      </c>
      <c r="D6" s="2060"/>
      <c r="E6" s="2060"/>
      <c r="F6" s="2060"/>
      <c r="G6" s="2060"/>
      <c r="H6" s="2060"/>
      <c r="I6" s="2060"/>
      <c r="J6" s="2060"/>
      <c r="K6" s="2060"/>
      <c r="L6" s="2060"/>
      <c r="M6" s="2060"/>
      <c r="N6" s="2060"/>
      <c r="O6" s="2060"/>
      <c r="P6" s="2060"/>
      <c r="Q6" s="2061"/>
      <c r="R6" s="176"/>
      <c r="S6" s="2"/>
    </row>
    <row r="7" spans="1:19" s="57" customFormat="1" ht="3.75" customHeight="1" x14ac:dyDescent="0.2">
      <c r="A7" s="121"/>
      <c r="B7" s="130"/>
      <c r="C7" s="765"/>
      <c r="D7" s="765"/>
      <c r="E7" s="766"/>
      <c r="F7" s="766"/>
      <c r="G7" s="766"/>
      <c r="H7" s="766"/>
      <c r="I7" s="766"/>
      <c r="J7" s="766"/>
      <c r="K7" s="766"/>
      <c r="L7" s="766"/>
      <c r="M7" s="766"/>
      <c r="N7" s="766"/>
      <c r="O7" s="766"/>
      <c r="P7" s="766"/>
      <c r="Q7" s="766"/>
      <c r="R7" s="176"/>
      <c r="S7" s="2"/>
    </row>
    <row r="8" spans="1:19" s="57" customFormat="1" ht="13.5" customHeight="1" x14ac:dyDescent="0.2">
      <c r="A8" s="121"/>
      <c r="B8" s="130"/>
      <c r="C8" s="766"/>
      <c r="D8" s="766"/>
      <c r="E8" s="1075" t="s">
        <v>33</v>
      </c>
      <c r="F8" s="1075" t="s">
        <v>692</v>
      </c>
      <c r="G8" s="1061" t="s">
        <v>33</v>
      </c>
      <c r="H8" s="1076" t="s">
        <v>33</v>
      </c>
      <c r="I8" s="1061" t="s">
        <v>33</v>
      </c>
      <c r="J8" s="1061" t="s">
        <v>33</v>
      </c>
      <c r="K8" s="1061" t="s">
        <v>33</v>
      </c>
      <c r="L8" s="1061" t="s">
        <v>693</v>
      </c>
      <c r="M8" s="1061" t="s">
        <v>33</v>
      </c>
      <c r="N8" s="1061" t="s">
        <v>33</v>
      </c>
      <c r="O8" s="1061" t="s">
        <v>33</v>
      </c>
      <c r="P8" s="1061" t="s">
        <v>33</v>
      </c>
      <c r="Q8" s="1061" t="s">
        <v>33</v>
      </c>
      <c r="R8" s="176"/>
      <c r="S8" s="2"/>
    </row>
    <row r="9" spans="1:19" ht="12.75" customHeight="1" x14ac:dyDescent="0.2">
      <c r="A9" s="95"/>
      <c r="B9" s="97"/>
      <c r="C9" s="2050"/>
      <c r="D9" s="2050"/>
      <c r="E9" s="602" t="s">
        <v>93</v>
      </c>
      <c r="F9" s="602" t="s">
        <v>92</v>
      </c>
      <c r="G9" s="602" t="s">
        <v>468</v>
      </c>
      <c r="H9" s="602" t="s">
        <v>91</v>
      </c>
      <c r="I9" s="602" t="s">
        <v>469</v>
      </c>
      <c r="J9" s="602" t="s">
        <v>100</v>
      </c>
      <c r="K9" s="602" t="s">
        <v>99</v>
      </c>
      <c r="L9" s="602" t="s">
        <v>98</v>
      </c>
      <c r="M9" s="602" t="s">
        <v>97</v>
      </c>
      <c r="N9" s="1023" t="s">
        <v>96</v>
      </c>
      <c r="O9" s="1023" t="s">
        <v>95</v>
      </c>
      <c r="P9" s="602" t="s">
        <v>94</v>
      </c>
      <c r="Q9" s="1023" t="s">
        <v>93</v>
      </c>
      <c r="R9" s="176"/>
      <c r="S9" s="97"/>
    </row>
    <row r="10" spans="1:19" ht="3.75" customHeight="1" x14ac:dyDescent="0.2">
      <c r="A10" s="95"/>
      <c r="B10" s="97"/>
      <c r="C10" s="724"/>
      <c r="D10" s="724"/>
      <c r="E10" s="721"/>
      <c r="F10" s="721"/>
      <c r="G10" s="721"/>
      <c r="H10" s="721"/>
      <c r="I10" s="721"/>
      <c r="J10" s="721"/>
      <c r="K10" s="721"/>
      <c r="L10" s="721"/>
      <c r="M10" s="721"/>
      <c r="N10" s="721"/>
      <c r="O10" s="721"/>
      <c r="P10" s="721"/>
      <c r="Q10" s="721"/>
      <c r="R10" s="176"/>
      <c r="S10" s="97"/>
    </row>
    <row r="11" spans="1:19" ht="13.5" customHeight="1" x14ac:dyDescent="0.2">
      <c r="A11" s="95"/>
      <c r="B11" s="97"/>
      <c r="C11" s="2053" t="s">
        <v>354</v>
      </c>
      <c r="D11" s="2054"/>
      <c r="E11" s="722"/>
      <c r="F11" s="722"/>
      <c r="G11" s="722"/>
      <c r="H11" s="722"/>
      <c r="I11" s="722"/>
      <c r="J11" s="722"/>
      <c r="K11" s="722"/>
      <c r="L11" s="722"/>
      <c r="M11" s="722"/>
      <c r="N11" s="722"/>
      <c r="O11" s="722"/>
      <c r="P11" s="722"/>
      <c r="Q11" s="722"/>
      <c r="R11" s="176"/>
      <c r="S11" s="97"/>
    </row>
    <row r="12" spans="1:19" s="129" customFormat="1" ht="13.5" customHeight="1" x14ac:dyDescent="0.2">
      <c r="A12" s="121"/>
      <c r="B12" s="130"/>
      <c r="D12" s="769" t="s">
        <v>66</v>
      </c>
      <c r="E12" s="725">
        <v>217</v>
      </c>
      <c r="F12" s="725">
        <v>231</v>
      </c>
      <c r="G12" s="725">
        <v>269</v>
      </c>
      <c r="H12" s="725">
        <v>258</v>
      </c>
      <c r="I12" s="725">
        <v>347</v>
      </c>
      <c r="J12" s="725">
        <v>385</v>
      </c>
      <c r="K12" s="725">
        <v>331</v>
      </c>
      <c r="L12" s="725">
        <v>305</v>
      </c>
      <c r="M12" s="725">
        <v>243</v>
      </c>
      <c r="N12" s="725">
        <v>198</v>
      </c>
      <c r="O12" s="725">
        <v>146</v>
      </c>
      <c r="P12" s="725">
        <v>122</v>
      </c>
      <c r="Q12" s="725">
        <v>129</v>
      </c>
      <c r="R12" s="176"/>
      <c r="S12" s="97"/>
    </row>
    <row r="13" spans="1:19" s="118" customFormat="1" ht="18.75" customHeight="1" x14ac:dyDescent="0.2">
      <c r="A13" s="121"/>
      <c r="B13" s="130"/>
      <c r="C13" s="497"/>
      <c r="D13" s="177"/>
      <c r="E13" s="123"/>
      <c r="F13" s="123"/>
      <c r="G13" s="123"/>
      <c r="H13" s="123"/>
      <c r="I13" s="123"/>
      <c r="J13" s="123"/>
      <c r="K13" s="123"/>
      <c r="L13" s="123"/>
      <c r="M13" s="123"/>
      <c r="N13" s="123"/>
      <c r="O13" s="123"/>
      <c r="P13" s="123"/>
      <c r="Q13" s="123"/>
      <c r="R13" s="176"/>
      <c r="S13" s="97"/>
    </row>
    <row r="14" spans="1:19" s="118" customFormat="1" ht="13.5" customHeight="1" x14ac:dyDescent="0.2">
      <c r="A14" s="121"/>
      <c r="B14" s="130"/>
      <c r="C14" s="2053" t="s">
        <v>138</v>
      </c>
      <c r="D14" s="2054"/>
      <c r="E14" s="123"/>
      <c r="F14" s="123"/>
      <c r="G14" s="123"/>
      <c r="H14" s="123"/>
      <c r="I14" s="123"/>
      <c r="J14" s="123"/>
      <c r="K14" s="123"/>
      <c r="L14" s="123"/>
      <c r="M14" s="123"/>
      <c r="N14" s="123"/>
      <c r="O14" s="123"/>
      <c r="P14" s="123"/>
      <c r="Q14" s="123"/>
      <c r="R14" s="176"/>
      <c r="S14" s="97"/>
    </row>
    <row r="15" spans="1:19" s="125" customFormat="1" ht="13.5" customHeight="1" x14ac:dyDescent="0.2">
      <c r="A15" s="121"/>
      <c r="B15" s="130"/>
      <c r="D15" s="769" t="s">
        <v>66</v>
      </c>
      <c r="E15" s="758">
        <v>7677</v>
      </c>
      <c r="F15" s="758">
        <v>5569</v>
      </c>
      <c r="G15" s="758">
        <v>5687</v>
      </c>
      <c r="H15" s="758">
        <v>4686</v>
      </c>
      <c r="I15" s="758">
        <v>8888</v>
      </c>
      <c r="J15" s="758">
        <v>9552</v>
      </c>
      <c r="K15" s="758">
        <v>9137</v>
      </c>
      <c r="L15" s="758">
        <v>6629</v>
      </c>
      <c r="M15" s="758">
        <v>8129</v>
      </c>
      <c r="N15" s="758">
        <v>13193</v>
      </c>
      <c r="O15" s="758">
        <v>4765</v>
      </c>
      <c r="P15" s="758">
        <v>11203</v>
      </c>
      <c r="Q15" s="758">
        <v>11517</v>
      </c>
      <c r="R15" s="179"/>
      <c r="S15" s="119"/>
    </row>
    <row r="16" spans="1:19" s="101" customFormat="1" ht="26.25" customHeight="1" x14ac:dyDescent="0.2">
      <c r="A16" s="787"/>
      <c r="B16" s="100"/>
      <c r="C16" s="788"/>
      <c r="D16" s="789" t="s">
        <v>715</v>
      </c>
      <c r="E16" s="790">
        <v>2779</v>
      </c>
      <c r="F16" s="790">
        <v>1719</v>
      </c>
      <c r="G16" s="790">
        <v>1711</v>
      </c>
      <c r="H16" s="790">
        <v>1498</v>
      </c>
      <c r="I16" s="790">
        <v>3360</v>
      </c>
      <c r="J16" s="790">
        <v>3819</v>
      </c>
      <c r="K16" s="790">
        <v>4212</v>
      </c>
      <c r="L16" s="790">
        <v>3999</v>
      </c>
      <c r="M16" s="790">
        <v>4211</v>
      </c>
      <c r="N16" s="790">
        <v>10878</v>
      </c>
      <c r="O16" s="790">
        <v>3346</v>
      </c>
      <c r="P16" s="790">
        <v>8968</v>
      </c>
      <c r="Q16" s="790">
        <v>9119</v>
      </c>
      <c r="R16" s="785"/>
      <c r="S16" s="100"/>
    </row>
    <row r="17" spans="1:19" s="118" customFormat="1" ht="18.75" customHeight="1" x14ac:dyDescent="0.2">
      <c r="A17" s="121"/>
      <c r="B17" s="117"/>
      <c r="C17" s="497" t="s">
        <v>218</v>
      </c>
      <c r="D17" s="791" t="s">
        <v>716</v>
      </c>
      <c r="E17" s="778">
        <v>4898</v>
      </c>
      <c r="F17" s="778">
        <v>3850</v>
      </c>
      <c r="G17" s="778">
        <v>3976</v>
      </c>
      <c r="H17" s="778">
        <v>3188</v>
      </c>
      <c r="I17" s="778">
        <v>5528</v>
      </c>
      <c r="J17" s="778">
        <v>5733</v>
      </c>
      <c r="K17" s="778">
        <v>4925</v>
      </c>
      <c r="L17" s="778">
        <v>2630</v>
      </c>
      <c r="M17" s="778">
        <v>3918</v>
      </c>
      <c r="N17" s="778">
        <v>2315</v>
      </c>
      <c r="O17" s="778">
        <v>1419</v>
      </c>
      <c r="P17" s="778">
        <v>2235</v>
      </c>
      <c r="Q17" s="778">
        <v>2398</v>
      </c>
      <c r="R17" s="176"/>
      <c r="S17" s="97"/>
    </row>
    <row r="18" spans="1:19" s="118" customFormat="1" x14ac:dyDescent="0.2">
      <c r="A18" s="121"/>
      <c r="B18" s="117"/>
      <c r="C18" s="497"/>
      <c r="D18" s="1020"/>
      <c r="E18" s="1020"/>
      <c r="F18" s="1020"/>
      <c r="G18" s="1020"/>
      <c r="H18" s="1020"/>
      <c r="I18" s="1020"/>
      <c r="J18" s="1020"/>
      <c r="K18" s="1020"/>
      <c r="L18" s="1020"/>
      <c r="M18" s="1020"/>
      <c r="N18" s="1020"/>
      <c r="O18" s="1020"/>
      <c r="P18" s="1020"/>
      <c r="Q18" s="1020"/>
      <c r="R18" s="176"/>
      <c r="S18" s="97"/>
    </row>
    <row r="19" spans="1:19" s="118" customFormat="1" ht="13.5" customHeight="1" x14ac:dyDescent="0.2">
      <c r="A19" s="121"/>
      <c r="B19" s="117"/>
      <c r="C19" s="497"/>
      <c r="D19" s="180"/>
      <c r="E19" s="113"/>
      <c r="F19" s="113"/>
      <c r="G19" s="113"/>
      <c r="H19" s="113"/>
      <c r="I19" s="113"/>
      <c r="J19" s="113"/>
      <c r="K19" s="113"/>
      <c r="L19" s="113"/>
      <c r="M19" s="113"/>
      <c r="N19" s="113"/>
      <c r="O19" s="113"/>
      <c r="P19" s="113"/>
      <c r="Q19" s="113"/>
      <c r="R19" s="176"/>
      <c r="S19" s="97"/>
    </row>
    <row r="20" spans="1:19" s="118" customFormat="1" ht="13.5" customHeight="1" x14ac:dyDescent="0.2">
      <c r="A20" s="121"/>
      <c r="B20" s="117"/>
      <c r="C20" s="497"/>
      <c r="D20" s="384"/>
      <c r="E20" s="124"/>
      <c r="F20" s="124"/>
      <c r="G20" s="124"/>
      <c r="H20" s="124"/>
      <c r="I20" s="124"/>
      <c r="J20" s="124"/>
      <c r="K20" s="124"/>
      <c r="L20" s="124"/>
      <c r="M20" s="124"/>
      <c r="N20" s="124"/>
      <c r="O20" s="124"/>
      <c r="P20" s="124"/>
      <c r="Q20" s="124"/>
      <c r="R20" s="176"/>
      <c r="S20" s="97"/>
    </row>
    <row r="21" spans="1:19" s="118" customFormat="1" ht="13.5" customHeight="1" x14ac:dyDescent="0.2">
      <c r="A21" s="121"/>
      <c r="B21" s="117"/>
      <c r="C21" s="497"/>
      <c r="D21" s="384"/>
      <c r="E21" s="124"/>
      <c r="F21" s="124"/>
      <c r="G21" s="124"/>
      <c r="H21" s="124"/>
      <c r="I21" s="124"/>
      <c r="J21" s="124"/>
      <c r="K21" s="124"/>
      <c r="L21" s="124"/>
      <c r="M21" s="124"/>
      <c r="N21" s="124"/>
      <c r="O21" s="124"/>
      <c r="P21" s="124"/>
      <c r="Q21" s="124"/>
      <c r="R21" s="176"/>
      <c r="S21" s="97"/>
    </row>
    <row r="22" spans="1:19" s="118" customFormat="1" ht="13.5" customHeight="1" x14ac:dyDescent="0.2">
      <c r="A22" s="116"/>
      <c r="B22" s="117"/>
      <c r="C22" s="497"/>
      <c r="D22" s="384"/>
      <c r="E22" s="124"/>
      <c r="F22" s="124"/>
      <c r="G22" s="124"/>
      <c r="H22" s="124"/>
      <c r="I22" s="124"/>
      <c r="J22" s="124"/>
      <c r="K22" s="124"/>
      <c r="L22" s="124"/>
      <c r="M22" s="124"/>
      <c r="N22" s="124"/>
      <c r="O22" s="124"/>
      <c r="P22" s="124"/>
      <c r="Q22" s="124"/>
      <c r="R22" s="176"/>
      <c r="S22" s="97"/>
    </row>
    <row r="23" spans="1:19" s="118" customFormat="1" ht="13.5" customHeight="1" x14ac:dyDescent="0.2">
      <c r="A23" s="116"/>
      <c r="B23" s="117"/>
      <c r="C23" s="497"/>
      <c r="D23" s="384"/>
      <c r="E23" s="124"/>
      <c r="F23" s="124"/>
      <c r="G23" s="124"/>
      <c r="H23" s="124"/>
      <c r="I23" s="124"/>
      <c r="J23" s="124"/>
      <c r="K23" s="124"/>
      <c r="L23" s="124"/>
      <c r="M23" s="124"/>
      <c r="N23" s="124"/>
      <c r="O23" s="124"/>
      <c r="P23" s="124"/>
      <c r="Q23" s="124"/>
      <c r="R23" s="176"/>
      <c r="S23" s="97"/>
    </row>
    <row r="24" spans="1:19" s="118" customFormat="1" ht="13.5" customHeight="1" x14ac:dyDescent="0.2">
      <c r="A24" s="116"/>
      <c r="B24" s="117"/>
      <c r="C24" s="497"/>
      <c r="D24" s="384"/>
      <c r="E24" s="124"/>
      <c r="F24" s="124"/>
      <c r="G24" s="124"/>
      <c r="H24" s="124"/>
      <c r="I24" s="124"/>
      <c r="J24" s="124"/>
      <c r="K24" s="124"/>
      <c r="L24" s="124"/>
      <c r="M24" s="124"/>
      <c r="N24" s="124"/>
      <c r="O24" s="124"/>
      <c r="P24" s="124"/>
      <c r="Q24" s="124"/>
      <c r="R24" s="176"/>
      <c r="S24" s="97"/>
    </row>
    <row r="25" spans="1:19" s="118" customFormat="1" ht="13.5" customHeight="1" x14ac:dyDescent="0.2">
      <c r="A25" s="116"/>
      <c r="B25" s="117"/>
      <c r="C25" s="497"/>
      <c r="D25" s="384"/>
      <c r="E25" s="124"/>
      <c r="F25" s="124"/>
      <c r="G25" s="124"/>
      <c r="H25" s="124"/>
      <c r="I25" s="124"/>
      <c r="J25" s="124"/>
      <c r="K25" s="124"/>
      <c r="L25" s="124"/>
      <c r="M25" s="124"/>
      <c r="N25" s="124"/>
      <c r="O25" s="124"/>
      <c r="P25" s="124"/>
      <c r="Q25" s="124"/>
      <c r="R25" s="176"/>
      <c r="S25" s="97"/>
    </row>
    <row r="26" spans="1:19" s="125" customFormat="1" ht="13.5" customHeight="1" x14ac:dyDescent="0.2">
      <c r="A26" s="126"/>
      <c r="B26" s="127"/>
      <c r="C26" s="385"/>
      <c r="D26" s="178"/>
      <c r="E26" s="128"/>
      <c r="F26" s="128"/>
      <c r="G26" s="128"/>
      <c r="H26" s="128"/>
      <c r="I26" s="128"/>
      <c r="J26" s="128"/>
      <c r="K26" s="128"/>
      <c r="L26" s="128"/>
      <c r="M26" s="128"/>
      <c r="N26" s="128"/>
      <c r="O26" s="128"/>
      <c r="P26" s="128"/>
      <c r="Q26" s="128"/>
      <c r="R26" s="179"/>
      <c r="S26" s="119"/>
    </row>
    <row r="27" spans="1:19" ht="13.5" customHeight="1" x14ac:dyDescent="0.2">
      <c r="A27" s="95"/>
      <c r="B27" s="97"/>
      <c r="C27" s="497"/>
      <c r="D27" s="98"/>
      <c r="E27" s="124"/>
      <c r="F27" s="124"/>
      <c r="G27" s="124"/>
      <c r="H27" s="124"/>
      <c r="I27" s="124"/>
      <c r="J27" s="124"/>
      <c r="K27" s="124"/>
      <c r="L27" s="124"/>
      <c r="M27" s="124"/>
      <c r="N27" s="124"/>
      <c r="O27" s="124"/>
      <c r="P27" s="124"/>
      <c r="Q27" s="124"/>
      <c r="R27" s="176"/>
      <c r="S27" s="97"/>
    </row>
    <row r="28" spans="1:19" s="118" customFormat="1" ht="13.5" customHeight="1" x14ac:dyDescent="0.2">
      <c r="A28" s="116"/>
      <c r="B28" s="117"/>
      <c r="C28" s="497"/>
      <c r="D28" s="98"/>
      <c r="E28" s="124"/>
      <c r="F28" s="124"/>
      <c r="G28" s="124"/>
      <c r="H28" s="124"/>
      <c r="I28" s="124"/>
      <c r="J28" s="124"/>
      <c r="K28" s="124"/>
      <c r="L28" s="124"/>
      <c r="M28" s="124"/>
      <c r="N28" s="124"/>
      <c r="O28" s="124"/>
      <c r="P28" s="124"/>
      <c r="Q28" s="124"/>
      <c r="R28" s="176"/>
      <c r="S28" s="97"/>
    </row>
    <row r="29" spans="1:19" s="118" customFormat="1" ht="13.5" customHeight="1" x14ac:dyDescent="0.2">
      <c r="A29" s="116"/>
      <c r="B29" s="117"/>
      <c r="C29" s="497"/>
      <c r="D29" s="180"/>
      <c r="E29" s="124"/>
      <c r="F29" s="124"/>
      <c r="G29" s="124"/>
      <c r="H29" s="124"/>
      <c r="I29" s="124"/>
      <c r="J29" s="124"/>
      <c r="K29" s="124"/>
      <c r="L29" s="124"/>
      <c r="M29" s="124"/>
      <c r="N29" s="124"/>
      <c r="O29" s="124"/>
      <c r="P29" s="124"/>
      <c r="Q29" s="124"/>
      <c r="R29" s="176"/>
      <c r="S29" s="97"/>
    </row>
    <row r="30" spans="1:19" s="118" customFormat="1" ht="13.5" customHeight="1" x14ac:dyDescent="0.2">
      <c r="A30" s="116"/>
      <c r="B30" s="117"/>
      <c r="C30" s="497"/>
      <c r="D30" s="603"/>
      <c r="E30" s="604"/>
      <c r="F30" s="604"/>
      <c r="G30" s="604"/>
      <c r="H30" s="604"/>
      <c r="I30" s="604"/>
      <c r="J30" s="604"/>
      <c r="K30" s="604"/>
      <c r="L30" s="604"/>
      <c r="M30" s="604"/>
      <c r="N30" s="604"/>
      <c r="O30" s="604"/>
      <c r="P30" s="604"/>
      <c r="Q30" s="604"/>
      <c r="R30" s="176"/>
      <c r="S30" s="97"/>
    </row>
    <row r="31" spans="1:19" s="125" customFormat="1" ht="13.5" customHeight="1" x14ac:dyDescent="0.2">
      <c r="A31" s="126"/>
      <c r="B31" s="127"/>
      <c r="C31" s="385"/>
      <c r="D31" s="605"/>
      <c r="E31" s="605"/>
      <c r="F31" s="605"/>
      <c r="G31" s="605"/>
      <c r="H31" s="605"/>
      <c r="I31" s="605"/>
      <c r="J31" s="605"/>
      <c r="K31" s="605"/>
      <c r="L31" s="605"/>
      <c r="M31" s="605"/>
      <c r="N31" s="605"/>
      <c r="O31" s="605"/>
      <c r="P31" s="605"/>
      <c r="Q31" s="605"/>
      <c r="R31" s="179"/>
      <c r="S31" s="119"/>
    </row>
    <row r="32" spans="1:19" ht="35.25" customHeight="1" x14ac:dyDescent="0.2">
      <c r="A32" s="95"/>
      <c r="B32" s="97"/>
      <c r="C32" s="497"/>
      <c r="D32" s="2056" t="s">
        <v>717</v>
      </c>
      <c r="E32" s="2056"/>
      <c r="F32" s="2056"/>
      <c r="G32" s="2056"/>
      <c r="H32" s="2056"/>
      <c r="I32" s="2056"/>
      <c r="J32" s="2056"/>
      <c r="K32" s="2056"/>
      <c r="L32" s="2056"/>
      <c r="M32" s="2056"/>
      <c r="N32" s="2056"/>
      <c r="O32" s="2056"/>
      <c r="P32" s="2056"/>
      <c r="Q32" s="2056"/>
      <c r="R32" s="2057"/>
      <c r="S32" s="97"/>
    </row>
    <row r="33" spans="1:19" ht="13.5" customHeight="1" x14ac:dyDescent="0.2">
      <c r="A33" s="95"/>
      <c r="B33" s="97"/>
      <c r="C33" s="770" t="s">
        <v>166</v>
      </c>
      <c r="D33" s="771"/>
      <c r="E33" s="771"/>
      <c r="F33" s="771"/>
      <c r="G33" s="771"/>
      <c r="H33" s="771"/>
      <c r="I33" s="771"/>
      <c r="J33" s="771"/>
      <c r="K33" s="771"/>
      <c r="L33" s="771"/>
      <c r="M33" s="771"/>
      <c r="N33" s="771"/>
      <c r="O33" s="771"/>
      <c r="P33" s="771"/>
      <c r="Q33" s="772"/>
      <c r="R33" s="176"/>
      <c r="S33" s="122"/>
    </row>
    <row r="34" spans="1:19" s="118" customFormat="1" ht="3.75" customHeight="1" x14ac:dyDescent="0.2">
      <c r="A34" s="116"/>
      <c r="B34" s="117"/>
      <c r="C34" s="497"/>
      <c r="D34" s="180"/>
      <c r="E34" s="124"/>
      <c r="F34" s="124"/>
      <c r="G34" s="124"/>
      <c r="H34" s="124"/>
      <c r="I34" s="124"/>
      <c r="J34" s="124"/>
      <c r="K34" s="124"/>
      <c r="L34" s="124"/>
      <c r="M34" s="124"/>
      <c r="N34" s="124"/>
      <c r="O34" s="124"/>
      <c r="P34" s="124"/>
      <c r="Q34" s="124"/>
      <c r="R34" s="176"/>
      <c r="S34" s="97"/>
    </row>
    <row r="35" spans="1:19" ht="12.75" customHeight="1" x14ac:dyDescent="0.2">
      <c r="A35" s="95"/>
      <c r="B35" s="97"/>
      <c r="C35" s="2050"/>
      <c r="D35" s="2050"/>
      <c r="E35" s="759" t="s">
        <v>718</v>
      </c>
      <c r="F35" s="759" t="s">
        <v>719</v>
      </c>
      <c r="G35" s="759" t="s">
        <v>720</v>
      </c>
      <c r="H35" s="759" t="s">
        <v>721</v>
      </c>
      <c r="I35" s="757" t="s">
        <v>722</v>
      </c>
      <c r="J35" s="757">
        <v>2013</v>
      </c>
      <c r="K35" s="757">
        <v>2014</v>
      </c>
      <c r="L35" s="750">
        <v>2015</v>
      </c>
      <c r="M35" s="753">
        <v>2016</v>
      </c>
      <c r="N35" s="767">
        <v>2017</v>
      </c>
      <c r="O35" s="767">
        <v>2018</v>
      </c>
      <c r="P35" s="767">
        <v>2019</v>
      </c>
      <c r="Q35" s="767">
        <v>2020</v>
      </c>
      <c r="R35" s="176"/>
      <c r="S35" s="97"/>
    </row>
    <row r="36" spans="1:19" ht="3.75" customHeight="1" x14ac:dyDescent="0.2">
      <c r="A36" s="95"/>
      <c r="B36" s="97"/>
      <c r="C36" s="724"/>
      <c r="D36" s="724"/>
      <c r="E36" s="714"/>
      <c r="F36" s="714"/>
      <c r="G36" s="745"/>
      <c r="H36" s="760"/>
      <c r="I36" s="816"/>
      <c r="J36" s="816"/>
      <c r="K36" s="816"/>
      <c r="L36" s="745"/>
      <c r="M36" s="745"/>
      <c r="N36" s="768"/>
      <c r="O36" s="768"/>
      <c r="P36" s="768"/>
      <c r="Q36" s="768"/>
      <c r="R36" s="176"/>
      <c r="S36" s="97"/>
    </row>
    <row r="37" spans="1:19" ht="13.5" customHeight="1" x14ac:dyDescent="0.2">
      <c r="A37" s="95"/>
      <c r="B37" s="97"/>
      <c r="C37" s="2053" t="s">
        <v>354</v>
      </c>
      <c r="D37" s="2054"/>
      <c r="E37" s="714"/>
      <c r="F37" s="714"/>
      <c r="G37" s="745"/>
      <c r="H37" s="760"/>
      <c r="I37" s="816"/>
      <c r="J37" s="816"/>
      <c r="K37" s="816"/>
      <c r="L37" s="745"/>
      <c r="M37" s="745"/>
      <c r="N37" s="768"/>
      <c r="O37" s="768"/>
      <c r="P37" s="768"/>
      <c r="Q37" s="768"/>
      <c r="R37" s="176"/>
      <c r="S37" s="97"/>
    </row>
    <row r="38" spans="1:19" s="129" customFormat="1" ht="13.5" customHeight="1" x14ac:dyDescent="0.2">
      <c r="A38" s="121"/>
      <c r="B38" s="130"/>
      <c r="D38" s="769" t="s">
        <v>66</v>
      </c>
      <c r="E38" s="725">
        <v>52</v>
      </c>
      <c r="F38" s="725">
        <v>412</v>
      </c>
      <c r="G38" s="725">
        <v>320</v>
      </c>
      <c r="H38" s="725">
        <v>259</v>
      </c>
      <c r="I38" s="742">
        <v>540</v>
      </c>
      <c r="J38" s="742">
        <v>536</v>
      </c>
      <c r="K38" s="742">
        <v>337</v>
      </c>
      <c r="L38" s="751">
        <v>252</v>
      </c>
      <c r="M38" s="754">
        <v>207</v>
      </c>
      <c r="N38" s="746">
        <v>158</v>
      </c>
      <c r="O38" s="746">
        <v>150</v>
      </c>
      <c r="P38" s="746">
        <v>150</v>
      </c>
      <c r="Q38" s="746">
        <v>842</v>
      </c>
      <c r="R38" s="176"/>
      <c r="S38" s="97"/>
    </row>
    <row r="39" spans="1:19" s="118" customFormat="1" ht="18.75" customHeight="1" x14ac:dyDescent="0.2">
      <c r="A39" s="116"/>
      <c r="B39" s="117"/>
      <c r="C39" s="497"/>
      <c r="D39" s="177"/>
      <c r="E39" s="715"/>
      <c r="F39" s="715"/>
      <c r="G39" s="755"/>
      <c r="H39" s="123"/>
      <c r="I39" s="744"/>
      <c r="J39" s="744"/>
      <c r="K39" s="744"/>
      <c r="L39" s="747"/>
      <c r="M39" s="755"/>
      <c r="N39" s="749"/>
      <c r="O39" s="749"/>
      <c r="P39" s="749"/>
      <c r="Q39" s="749"/>
      <c r="R39" s="176"/>
      <c r="S39" s="97"/>
    </row>
    <row r="40" spans="1:19" s="118" customFormat="1" ht="13.5" customHeight="1" x14ac:dyDescent="0.2">
      <c r="A40" s="116"/>
      <c r="B40" s="117"/>
      <c r="C40" s="2053" t="s">
        <v>138</v>
      </c>
      <c r="D40" s="2054"/>
      <c r="E40" s="715"/>
      <c r="F40" s="715"/>
      <c r="G40" s="755"/>
      <c r="H40" s="123"/>
      <c r="I40" s="744"/>
      <c r="J40" s="744"/>
      <c r="K40" s="744"/>
      <c r="L40" s="747"/>
      <c r="M40" s="755"/>
      <c r="N40" s="749"/>
      <c r="O40" s="749"/>
      <c r="P40" s="749"/>
      <c r="Q40" s="749"/>
      <c r="R40" s="176"/>
      <c r="S40" s="97"/>
    </row>
    <row r="41" spans="1:19" s="125" customFormat="1" ht="13.5" customHeight="1" x14ac:dyDescent="0.2">
      <c r="A41" s="126"/>
      <c r="B41" s="127"/>
      <c r="D41" s="769" t="s">
        <v>66</v>
      </c>
      <c r="E41" s="726">
        <v>1395</v>
      </c>
      <c r="F41" s="726">
        <v>18341</v>
      </c>
      <c r="G41" s="726">
        <v>6128</v>
      </c>
      <c r="H41" s="726">
        <v>3396</v>
      </c>
      <c r="I41" s="743">
        <v>8656</v>
      </c>
      <c r="J41" s="743">
        <v>7153</v>
      </c>
      <c r="K41" s="743">
        <v>4431</v>
      </c>
      <c r="L41" s="752">
        <v>3870</v>
      </c>
      <c r="M41" s="756">
        <v>3967</v>
      </c>
      <c r="N41" s="748">
        <v>3186</v>
      </c>
      <c r="O41" s="748">
        <v>3460</v>
      </c>
      <c r="P41" s="748">
        <v>3883</v>
      </c>
      <c r="Q41" s="748">
        <v>20069</v>
      </c>
      <c r="R41" s="179"/>
      <c r="S41" s="119"/>
    </row>
    <row r="42" spans="1:19" s="101" customFormat="1" ht="26.25" customHeight="1" x14ac:dyDescent="0.2">
      <c r="A42" s="99"/>
      <c r="B42" s="100"/>
      <c r="C42" s="788"/>
      <c r="D42" s="789" t="s">
        <v>715</v>
      </c>
      <c r="E42" s="793">
        <v>122</v>
      </c>
      <c r="F42" s="793">
        <v>9067</v>
      </c>
      <c r="G42" s="793">
        <v>3329</v>
      </c>
      <c r="H42" s="793">
        <v>2114</v>
      </c>
      <c r="I42" s="792">
        <v>4691</v>
      </c>
      <c r="J42" s="792">
        <v>3208</v>
      </c>
      <c r="K42" s="792">
        <v>2267</v>
      </c>
      <c r="L42" s="794">
        <v>2411</v>
      </c>
      <c r="M42" s="795">
        <v>2098</v>
      </c>
      <c r="N42" s="796">
        <v>2136</v>
      </c>
      <c r="O42" s="796">
        <v>2458</v>
      </c>
      <c r="P42" s="796">
        <v>3229</v>
      </c>
      <c r="Q42" s="796">
        <v>7791</v>
      </c>
      <c r="R42" s="785"/>
      <c r="S42" s="100"/>
    </row>
    <row r="43" spans="1:19" s="118" customFormat="1" ht="18.75" customHeight="1" x14ac:dyDescent="0.2">
      <c r="A43" s="116"/>
      <c r="B43" s="117"/>
      <c r="C43" s="497" t="s">
        <v>218</v>
      </c>
      <c r="D43" s="791" t="s">
        <v>716</v>
      </c>
      <c r="E43" s="774">
        <v>1273</v>
      </c>
      <c r="F43" s="774">
        <v>9274</v>
      </c>
      <c r="G43" s="774">
        <v>2799</v>
      </c>
      <c r="H43" s="774">
        <v>1282</v>
      </c>
      <c r="I43" s="773">
        <v>3965</v>
      </c>
      <c r="J43" s="773">
        <v>3945</v>
      </c>
      <c r="K43" s="773">
        <v>2164</v>
      </c>
      <c r="L43" s="775">
        <v>1459</v>
      </c>
      <c r="M43" s="776">
        <v>1869</v>
      </c>
      <c r="N43" s="777">
        <v>1050</v>
      </c>
      <c r="O43" s="777">
        <v>1002</v>
      </c>
      <c r="P43" s="777">
        <v>654</v>
      </c>
      <c r="Q43" s="777">
        <v>12278</v>
      </c>
      <c r="R43" s="176"/>
      <c r="S43" s="97"/>
    </row>
    <row r="44" spans="1:19" s="118" customFormat="1" ht="13.5" customHeight="1" x14ac:dyDescent="0.2">
      <c r="A44" s="116"/>
      <c r="B44" s="117"/>
      <c r="C44" s="497"/>
      <c r="D44" s="180"/>
      <c r="E44" s="124"/>
      <c r="F44" s="124"/>
      <c r="G44" s="124"/>
      <c r="H44" s="124"/>
      <c r="I44" s="124"/>
      <c r="J44" s="124"/>
      <c r="K44" s="124"/>
      <c r="L44" s="124"/>
      <c r="M44" s="124"/>
      <c r="N44" s="124"/>
      <c r="O44" s="124"/>
      <c r="P44" s="124"/>
      <c r="Q44" s="124"/>
      <c r="R44" s="176"/>
      <c r="S44" s="97"/>
    </row>
    <row r="45" spans="1:19" s="727" customFormat="1" ht="13.5" customHeight="1" x14ac:dyDescent="0.2">
      <c r="A45" s="729"/>
      <c r="B45" s="729"/>
      <c r="C45" s="730"/>
      <c r="D45" s="603"/>
      <c r="E45" s="604"/>
      <c r="F45" s="604"/>
      <c r="G45" s="604"/>
      <c r="H45" s="604"/>
      <c r="I45" s="604"/>
      <c r="J45" s="604"/>
      <c r="K45" s="604"/>
      <c r="L45" s="604"/>
      <c r="M45" s="604"/>
      <c r="N45" s="604"/>
      <c r="O45" s="604"/>
      <c r="P45" s="604"/>
      <c r="Q45" s="604"/>
      <c r="R45" s="176"/>
      <c r="S45" s="97"/>
    </row>
    <row r="46" spans="1:19" s="728" customFormat="1" ht="13.5" customHeight="1" x14ac:dyDescent="0.2">
      <c r="A46" s="605"/>
      <c r="B46" s="605"/>
      <c r="C46" s="732"/>
      <c r="D46" s="605"/>
      <c r="E46" s="733"/>
      <c r="F46" s="733"/>
      <c r="G46" s="733"/>
      <c r="H46" s="733"/>
      <c r="I46" s="733"/>
      <c r="J46" s="733"/>
      <c r="K46" s="733"/>
      <c r="L46" s="733"/>
      <c r="M46" s="733"/>
      <c r="N46" s="733"/>
      <c r="O46" s="733"/>
      <c r="P46" s="733"/>
      <c r="Q46" s="733"/>
      <c r="R46" s="176"/>
      <c r="S46" s="97"/>
    </row>
    <row r="47" spans="1:19" s="501" customFormat="1" ht="13.5" customHeight="1" x14ac:dyDescent="0.2">
      <c r="A47" s="731"/>
      <c r="B47" s="731"/>
      <c r="C47" s="730"/>
      <c r="D47" s="606"/>
      <c r="E47" s="604"/>
      <c r="F47" s="604"/>
      <c r="G47" s="604"/>
      <c r="H47" s="604"/>
      <c r="I47" s="604"/>
      <c r="J47" s="604"/>
      <c r="K47" s="604"/>
      <c r="L47" s="604"/>
      <c r="M47" s="604"/>
      <c r="N47" s="604"/>
      <c r="O47" s="604"/>
      <c r="P47" s="604"/>
      <c r="Q47" s="604"/>
      <c r="R47" s="176"/>
      <c r="S47" s="97"/>
    </row>
    <row r="48" spans="1:19" s="727" customFormat="1" ht="13.5" customHeight="1" x14ac:dyDescent="0.2">
      <c r="A48" s="729"/>
      <c r="B48" s="729"/>
      <c r="C48" s="730"/>
      <c r="D48" s="606"/>
      <c r="E48" s="604"/>
      <c r="F48" s="604"/>
      <c r="G48" s="604"/>
      <c r="H48" s="604"/>
      <c r="I48" s="604"/>
      <c r="J48" s="604"/>
      <c r="K48" s="604"/>
      <c r="L48" s="604"/>
      <c r="M48" s="604"/>
      <c r="N48" s="604"/>
      <c r="O48" s="604"/>
      <c r="P48" s="604"/>
      <c r="Q48" s="604"/>
      <c r="R48" s="176"/>
      <c r="S48" s="97"/>
    </row>
    <row r="49" spans="1:19" s="727" customFormat="1" ht="13.5" customHeight="1" x14ac:dyDescent="0.2">
      <c r="A49" s="729"/>
      <c r="B49" s="729"/>
      <c r="C49" s="730"/>
      <c r="D49" s="603"/>
      <c r="E49" s="604"/>
      <c r="F49" s="604"/>
      <c r="G49" s="604"/>
      <c r="H49" s="604"/>
      <c r="I49" s="604"/>
      <c r="J49" s="604"/>
      <c r="K49" s="604"/>
      <c r="L49" s="604"/>
      <c r="M49" s="604"/>
      <c r="N49" s="604"/>
      <c r="O49" s="604"/>
      <c r="P49" s="604"/>
      <c r="Q49" s="604"/>
      <c r="R49" s="176"/>
      <c r="S49" s="97"/>
    </row>
    <row r="50" spans="1:19" s="727" customFormat="1" ht="13.5" customHeight="1" x14ac:dyDescent="0.2">
      <c r="A50" s="729"/>
      <c r="B50" s="729"/>
      <c r="C50" s="730"/>
      <c r="D50" s="603"/>
      <c r="E50" s="604"/>
      <c r="F50" s="604"/>
      <c r="G50" s="604"/>
      <c r="H50" s="604"/>
      <c r="I50" s="604"/>
      <c r="J50" s="604"/>
      <c r="K50" s="604"/>
      <c r="L50" s="604"/>
      <c r="M50" s="604"/>
      <c r="N50" s="604"/>
      <c r="O50" s="604"/>
      <c r="P50" s="604"/>
      <c r="Q50" s="604"/>
      <c r="R50" s="176"/>
      <c r="S50" s="97"/>
    </row>
    <row r="51" spans="1:19" s="501" customFormat="1" ht="13.5" customHeight="1" x14ac:dyDescent="0.2">
      <c r="A51" s="731"/>
      <c r="B51" s="731"/>
      <c r="C51" s="734"/>
      <c r="D51" s="2052"/>
      <c r="E51" s="2052"/>
      <c r="F51" s="2052"/>
      <c r="G51" s="2052"/>
      <c r="H51" s="735"/>
      <c r="I51" s="735"/>
      <c r="J51" s="735"/>
      <c r="K51" s="735"/>
      <c r="L51" s="735"/>
      <c r="M51" s="735"/>
      <c r="N51" s="735"/>
      <c r="O51" s="735"/>
      <c r="P51" s="735"/>
      <c r="Q51" s="735"/>
      <c r="R51" s="176"/>
      <c r="S51" s="97"/>
    </row>
    <row r="52" spans="1:19" s="501" customFormat="1" ht="13.5" customHeight="1" x14ac:dyDescent="0.2">
      <c r="A52" s="731"/>
      <c r="B52" s="731"/>
      <c r="C52" s="731"/>
      <c r="D52" s="731"/>
      <c r="E52" s="731"/>
      <c r="F52" s="731"/>
      <c r="G52" s="731"/>
      <c r="H52" s="731"/>
      <c r="I52" s="731"/>
      <c r="J52" s="731"/>
      <c r="K52" s="731"/>
      <c r="L52" s="731"/>
      <c r="M52" s="731"/>
      <c r="N52" s="731"/>
      <c r="O52" s="731"/>
      <c r="P52" s="731"/>
      <c r="Q52" s="731"/>
      <c r="R52" s="176"/>
      <c r="S52" s="97"/>
    </row>
    <row r="53" spans="1:19" s="501" customFormat="1" ht="13.5" customHeight="1" x14ac:dyDescent="0.2">
      <c r="A53" s="731"/>
      <c r="B53" s="731"/>
      <c r="C53" s="736"/>
      <c r="D53" s="737"/>
      <c r="E53" s="738"/>
      <c r="F53" s="738"/>
      <c r="G53" s="738"/>
      <c r="H53" s="738"/>
      <c r="I53" s="738"/>
      <c r="J53" s="738"/>
      <c r="K53" s="738"/>
      <c r="L53" s="738"/>
      <c r="M53" s="738"/>
      <c r="N53" s="738"/>
      <c r="O53" s="738"/>
      <c r="P53" s="738"/>
      <c r="Q53" s="738"/>
      <c r="R53" s="176"/>
      <c r="S53" s="97"/>
    </row>
    <row r="54" spans="1:19" s="501" customFormat="1" ht="13.5" customHeight="1" x14ac:dyDescent="0.2">
      <c r="A54" s="731"/>
      <c r="B54" s="731"/>
      <c r="C54" s="2050"/>
      <c r="D54" s="2050"/>
      <c r="E54" s="739"/>
      <c r="F54" s="739"/>
      <c r="G54" s="739"/>
      <c r="H54" s="739"/>
      <c r="I54" s="739"/>
      <c r="J54" s="739"/>
      <c r="K54" s="739"/>
      <c r="L54" s="739"/>
      <c r="M54" s="739"/>
      <c r="N54" s="739"/>
      <c r="O54" s="739"/>
      <c r="P54" s="739"/>
      <c r="Q54" s="739"/>
      <c r="R54" s="176"/>
      <c r="S54" s="97"/>
    </row>
    <row r="55" spans="1:19" s="501" customFormat="1" ht="13.5" customHeight="1" x14ac:dyDescent="0.2">
      <c r="A55" s="731"/>
      <c r="B55" s="731"/>
      <c r="C55" s="2051"/>
      <c r="D55" s="2051"/>
      <c r="E55" s="740"/>
      <c r="F55" s="740"/>
      <c r="G55" s="740"/>
      <c r="H55" s="740"/>
      <c r="I55" s="740"/>
      <c r="J55" s="740"/>
      <c r="K55" s="740"/>
      <c r="L55" s="740"/>
      <c r="M55" s="740"/>
      <c r="N55" s="740"/>
      <c r="O55" s="740"/>
      <c r="P55" s="740"/>
      <c r="Q55" s="740"/>
      <c r="R55" s="176"/>
      <c r="S55" s="97"/>
    </row>
    <row r="56" spans="1:19" s="501" customFormat="1" ht="13.5" customHeight="1" x14ac:dyDescent="0.2">
      <c r="A56" s="731"/>
      <c r="B56" s="731"/>
      <c r="C56" s="732"/>
      <c r="D56" s="741"/>
      <c r="E56" s="740"/>
      <c r="F56" s="740"/>
      <c r="G56" s="740"/>
      <c r="H56" s="740"/>
      <c r="I56" s="740"/>
      <c r="J56" s="740"/>
      <c r="K56" s="740"/>
      <c r="L56" s="740"/>
      <c r="M56" s="740"/>
      <c r="N56" s="740"/>
      <c r="O56" s="740"/>
      <c r="P56" s="740"/>
      <c r="Q56" s="740"/>
      <c r="R56" s="176"/>
      <c r="S56" s="97"/>
    </row>
    <row r="57" spans="1:19" s="501" customFormat="1" ht="13.5" customHeight="1" x14ac:dyDescent="0.2">
      <c r="A57" s="731"/>
      <c r="B57" s="731"/>
      <c r="C57" s="730"/>
      <c r="D57" s="606"/>
      <c r="E57" s="740"/>
      <c r="F57" s="740"/>
      <c r="G57" s="740"/>
      <c r="H57" s="740"/>
      <c r="I57" s="740"/>
      <c r="J57" s="740"/>
      <c r="K57" s="740"/>
      <c r="L57" s="740"/>
      <c r="M57" s="740"/>
      <c r="N57" s="740"/>
      <c r="O57" s="740"/>
      <c r="P57" s="740"/>
      <c r="Q57" s="740"/>
      <c r="R57" s="176"/>
      <c r="S57" s="97"/>
    </row>
    <row r="58" spans="1:19" s="786" customFormat="1" ht="13.5" customHeight="1" x14ac:dyDescent="0.15">
      <c r="A58" s="784"/>
      <c r="B58" s="784"/>
      <c r="C58" s="2055" t="s">
        <v>723</v>
      </c>
      <c r="D58" s="2055"/>
      <c r="E58" s="2055"/>
      <c r="F58" s="2055"/>
      <c r="G58" s="2055"/>
      <c r="H58" s="2055"/>
      <c r="I58" s="2055"/>
      <c r="J58" s="2055"/>
      <c r="K58" s="2055"/>
      <c r="L58" s="2055"/>
      <c r="M58" s="2055"/>
      <c r="N58" s="2055"/>
      <c r="O58" s="2055"/>
      <c r="P58" s="2055"/>
      <c r="Q58" s="2055"/>
      <c r="R58" s="785"/>
      <c r="S58" s="100"/>
    </row>
    <row r="59" spans="1:19" s="101" customFormat="1" ht="9.9499999999999993" customHeight="1" x14ac:dyDescent="0.2">
      <c r="A59" s="784"/>
      <c r="B59" s="784"/>
      <c r="C59" s="2049" t="s">
        <v>724</v>
      </c>
      <c r="D59" s="2049"/>
      <c r="E59" s="2049"/>
      <c r="F59" s="2049"/>
      <c r="G59" s="2049"/>
      <c r="H59" s="2049"/>
      <c r="I59" s="2049"/>
      <c r="J59" s="2049"/>
      <c r="K59" s="2049"/>
      <c r="L59" s="2049"/>
      <c r="M59" s="2049"/>
      <c r="N59" s="2049"/>
      <c r="O59" s="2049"/>
      <c r="P59" s="2049"/>
      <c r="Q59" s="2049"/>
      <c r="R59" s="785"/>
      <c r="S59" s="100"/>
    </row>
    <row r="60" spans="1:19" s="101" customFormat="1" ht="9" customHeight="1" x14ac:dyDescent="0.2">
      <c r="A60" s="784"/>
      <c r="B60" s="784"/>
      <c r="C60" s="2058" t="s">
        <v>482</v>
      </c>
      <c r="D60" s="2058"/>
      <c r="E60" s="2058"/>
      <c r="F60" s="2058"/>
      <c r="G60" s="2058"/>
      <c r="H60" s="2058"/>
      <c r="I60" s="2058"/>
      <c r="J60" s="2058"/>
      <c r="K60" s="2058"/>
      <c r="L60" s="2058"/>
      <c r="M60" s="2058"/>
      <c r="N60" s="2058"/>
      <c r="O60" s="2058"/>
      <c r="P60" s="2058"/>
      <c r="Q60" s="2058"/>
      <c r="R60" s="785"/>
      <c r="S60" s="100"/>
    </row>
    <row r="61" spans="1:19" s="320" customFormat="1" ht="13.5" customHeight="1" x14ac:dyDescent="0.2">
      <c r="A61" s="731"/>
      <c r="B61" s="731"/>
      <c r="C61" s="382" t="s">
        <v>384</v>
      </c>
      <c r="D61" s="341"/>
      <c r="E61" s="761"/>
      <c r="F61" s="761"/>
      <c r="G61" s="761"/>
      <c r="H61" s="761"/>
      <c r="I61" s="762" t="s">
        <v>129</v>
      </c>
      <c r="J61" s="763"/>
      <c r="K61" s="763"/>
      <c r="L61" s="763"/>
      <c r="M61" s="411"/>
      <c r="N61" s="479"/>
      <c r="O61" s="479"/>
      <c r="P61" s="479"/>
      <c r="Q61" s="479"/>
      <c r="R61" s="176"/>
    </row>
    <row r="62" spans="1:19" ht="13.5" customHeight="1" x14ac:dyDescent="0.2">
      <c r="A62" s="95"/>
      <c r="B62" s="97"/>
      <c r="C62" s="360"/>
      <c r="D62" s="97"/>
      <c r="E62" s="132"/>
      <c r="F62" s="1933">
        <v>44501</v>
      </c>
      <c r="G62" s="1933"/>
      <c r="H62" s="1933"/>
      <c r="I62" s="1933"/>
      <c r="J62" s="1933"/>
      <c r="K62" s="1933"/>
      <c r="L62" s="1933"/>
      <c r="M62" s="1933"/>
      <c r="N62" s="1933"/>
      <c r="O62" s="1933"/>
      <c r="P62" s="1933"/>
      <c r="Q62" s="1933"/>
      <c r="R62" s="310">
        <v>9</v>
      </c>
      <c r="S62" s="97"/>
    </row>
    <row r="63" spans="1:19" ht="15" customHeight="1" x14ac:dyDescent="0.2">
      <c r="B63" s="360"/>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1"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ignoredErrors>
    <ignoredError sqref="E35:I35 F8:L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29</vt:i4>
      </vt:variant>
    </vt:vector>
  </HeadingPairs>
  <TitlesOfParts>
    <vt:vector size="55" baseType="lpstr">
      <vt:lpstr>capa</vt:lpstr>
      <vt:lpstr>introducao</vt:lpstr>
      <vt:lpstr>fontes</vt:lpstr>
      <vt:lpstr>4sinóticos</vt:lpstr>
      <vt:lpstr>5sinóticos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'13empresarial'!mom6b</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2021-11-30T12:58:29Z</cp:lastPrinted>
  <dcterms:created xsi:type="dcterms:W3CDTF">2004-03-02T09:49:36Z</dcterms:created>
  <dcterms:modified xsi:type="dcterms:W3CDTF">2021-11-30T13:00:12Z</dcterms:modified>
</cp:coreProperties>
</file>